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Гармонии\"/>
    </mc:Choice>
  </mc:AlternateContent>
  <xr:revisionPtr revIDLastSave="0" documentId="13_ncr:1_{CD66FACB-E3FC-4B1F-ACBF-AC5F1AC9902E}" xr6:coauthVersionLast="47" xr6:coauthVersionMax="47" xr10:uidLastSave="{00000000-0000-0000-0000-000000000000}"/>
  <bookViews>
    <workbookView xWindow="14010" yWindow="45" windowWidth="14730" windowHeight="15600" firstSheet="6" activeTab="7" xr2:uid="{00000000-000D-0000-FFFF-FFFF00000000}"/>
  </bookViews>
  <sheets>
    <sheet name="Гармония С25 N 300" sheetId="1" r:id="rId1"/>
    <sheet name="Гармония С25 N 500" sheetId="2" r:id="rId2"/>
    <sheet name="Гармония С25 N 750" sheetId="3" r:id="rId3"/>
    <sheet name="Гармония С25 N 1000" sheetId="4" r:id="rId4"/>
    <sheet name="Гармония С25 N 1250" sheetId="5" r:id="rId5"/>
    <sheet name="Гармония С25 N 1500" sheetId="6" r:id="rId6"/>
    <sheet name="Гармония С25 N 1750" sheetId="7" r:id="rId7"/>
    <sheet name="Гармония С25 N 2000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4" i="3" l="1"/>
  <c r="H72" i="3"/>
  <c r="H70" i="3"/>
  <c r="H68" i="3"/>
  <c r="H69" i="3"/>
  <c r="H71" i="3"/>
  <c r="H73" i="3"/>
  <c r="H75" i="3"/>
  <c r="P68" i="2"/>
  <c r="P69" i="2"/>
  <c r="P70" i="2"/>
  <c r="P71" i="2"/>
  <c r="P72" i="2"/>
  <c r="P73" i="2"/>
  <c r="P74" i="2"/>
  <c r="P75" i="2"/>
  <c r="H68" i="2"/>
  <c r="H69" i="2"/>
  <c r="H70" i="2"/>
  <c r="H71" i="2"/>
  <c r="H72" i="2"/>
  <c r="H73" i="2"/>
  <c r="H74" i="2"/>
  <c r="H75" i="2"/>
  <c r="P68" i="1"/>
  <c r="P69" i="1"/>
  <c r="P70" i="1"/>
  <c r="P71" i="1"/>
  <c r="P72" i="1"/>
  <c r="P73" i="1"/>
  <c r="P74" i="1"/>
  <c r="P75" i="1"/>
  <c r="H68" i="1"/>
  <c r="H69" i="1"/>
  <c r="H70" i="1"/>
  <c r="H71" i="1"/>
  <c r="H72" i="1"/>
  <c r="H73" i="1"/>
  <c r="H74" i="1"/>
  <c r="H75" i="1"/>
  <c r="P15" i="8" l="1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14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M6" i="8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1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M6" i="7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14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M6" i="6"/>
  <c r="P38" i="5"/>
  <c r="H38" i="5"/>
  <c r="P37" i="5"/>
  <c r="H37" i="5"/>
  <c r="P36" i="5"/>
  <c r="H36" i="5"/>
  <c r="P35" i="5"/>
  <c r="H35" i="5"/>
  <c r="P34" i="5"/>
  <c r="H34" i="5"/>
  <c r="P33" i="5"/>
  <c r="H33" i="5"/>
  <c r="P32" i="5"/>
  <c r="H32" i="5"/>
  <c r="P31" i="5"/>
  <c r="H31" i="5"/>
  <c r="P30" i="5"/>
  <c r="H30" i="5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P18" i="5"/>
  <c r="H18" i="5"/>
  <c r="P17" i="5"/>
  <c r="H17" i="5"/>
  <c r="P16" i="5"/>
  <c r="H16" i="5"/>
  <c r="P15" i="5"/>
  <c r="H15" i="5"/>
  <c r="P14" i="5"/>
  <c r="H14" i="5"/>
  <c r="M6" i="5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14" i="4"/>
  <c r="M6" i="4"/>
  <c r="H67" i="3"/>
  <c r="H66" i="3"/>
  <c r="H65" i="3"/>
  <c r="H64" i="3"/>
  <c r="H63" i="3"/>
  <c r="H62" i="3"/>
  <c r="H61" i="3"/>
  <c r="H60" i="3"/>
  <c r="H59" i="3"/>
  <c r="H58" i="3"/>
  <c r="H57" i="3"/>
  <c r="P56" i="3"/>
  <c r="H56" i="3"/>
  <c r="P55" i="3"/>
  <c r="H55" i="3"/>
  <c r="P54" i="3"/>
  <c r="H54" i="3"/>
  <c r="P53" i="3"/>
  <c r="H53" i="3"/>
  <c r="P52" i="3"/>
  <c r="H52" i="3"/>
  <c r="P51" i="3"/>
  <c r="H51" i="3"/>
  <c r="P50" i="3"/>
  <c r="H50" i="3"/>
  <c r="P49" i="3"/>
  <c r="H49" i="3"/>
  <c r="P48" i="3"/>
  <c r="H48" i="3"/>
  <c r="P47" i="3"/>
  <c r="H47" i="3"/>
  <c r="P46" i="3"/>
  <c r="H46" i="3"/>
  <c r="P45" i="3"/>
  <c r="H45" i="3"/>
  <c r="P44" i="3"/>
  <c r="H44" i="3"/>
  <c r="P43" i="3"/>
  <c r="H43" i="3"/>
  <c r="P42" i="3"/>
  <c r="H42" i="3"/>
  <c r="P41" i="3"/>
  <c r="H41" i="3"/>
  <c r="P40" i="3"/>
  <c r="H40" i="3"/>
  <c r="P39" i="3"/>
  <c r="H39" i="3"/>
  <c r="P38" i="3"/>
  <c r="H38" i="3"/>
  <c r="P37" i="3"/>
  <c r="H37" i="3"/>
  <c r="P36" i="3"/>
  <c r="H36" i="3"/>
  <c r="P35" i="3"/>
  <c r="H35" i="3"/>
  <c r="P34" i="3"/>
  <c r="H34" i="3"/>
  <c r="P33" i="3"/>
  <c r="H33" i="3"/>
  <c r="P32" i="3"/>
  <c r="H32" i="3"/>
  <c r="P31" i="3"/>
  <c r="H31" i="3"/>
  <c r="P30" i="3"/>
  <c r="H30" i="3"/>
  <c r="P29" i="3"/>
  <c r="H29" i="3"/>
  <c r="P28" i="3"/>
  <c r="H28" i="3"/>
  <c r="P27" i="3"/>
  <c r="H27" i="3"/>
  <c r="P26" i="3"/>
  <c r="H26" i="3"/>
  <c r="P25" i="3"/>
  <c r="H25" i="3"/>
  <c r="P24" i="3"/>
  <c r="H24" i="3"/>
  <c r="P23" i="3"/>
  <c r="H23" i="3"/>
  <c r="P22" i="3"/>
  <c r="H22" i="3"/>
  <c r="P21" i="3"/>
  <c r="H21" i="3"/>
  <c r="P20" i="3"/>
  <c r="H20" i="3"/>
  <c r="P19" i="3"/>
  <c r="H19" i="3"/>
  <c r="P18" i="3"/>
  <c r="H18" i="3"/>
  <c r="P17" i="3"/>
  <c r="H17" i="3"/>
  <c r="P16" i="3"/>
  <c r="H16" i="3"/>
  <c r="P15" i="3"/>
  <c r="H15" i="3"/>
  <c r="P14" i="3"/>
  <c r="H14" i="3"/>
  <c r="M6" i="3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14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M6" i="2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14" i="1"/>
  <c r="H61" i="1"/>
  <c r="H62" i="1"/>
  <c r="H63" i="1"/>
  <c r="H64" i="1"/>
  <c r="H65" i="1"/>
  <c r="H66" i="1"/>
  <c r="H67" i="1"/>
  <c r="H14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M6" i="1"/>
</calcChain>
</file>

<file path=xl/sharedStrings.xml><?xml version="1.0" encoding="utf-8"?>
<sst xmlns="http://schemas.openxmlformats.org/spreadsheetml/2006/main" count="765" uniqueCount="620">
  <si>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</si>
  <si>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</si>
  <si>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</si>
  <si>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</si>
  <si>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</si>
  <si>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</si>
  <si>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Глубина, мм</t>
  </si>
  <si>
    <t>Кол-во секций, мм</t>
  </si>
  <si>
    <t>Длина,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</si>
  <si>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</si>
  <si>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</si>
  <si>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</si>
  <si>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</si>
  <si>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</si>
  <si>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Межцентр. размер, мм</t>
  </si>
  <si>
    <t>Гармония С25 N 1-300</t>
  </si>
  <si>
    <t>Гармония С25 N 1-300-3</t>
  </si>
  <si>
    <t>Гармония С25 N 1-300-4</t>
  </si>
  <si>
    <t>Гармония С25 N 1-300-5</t>
  </si>
  <si>
    <t>Гармония С25 N 1-300-6</t>
  </si>
  <si>
    <t>Гармония С25 N 1-300-7</t>
  </si>
  <si>
    <t>Гармония С25 N 1-300-8</t>
  </si>
  <si>
    <t>Гармония С25 N 1-300-9</t>
  </si>
  <si>
    <t>Гармония С25 N 1-300-10</t>
  </si>
  <si>
    <t>Гармония С25 N 1-300-11</t>
  </si>
  <si>
    <t>Гармония С25 N 1-300-12</t>
  </si>
  <si>
    <t>Гармония С25 N 1-300-13</t>
  </si>
  <si>
    <t>Гармония С25 N 1-300-14</t>
  </si>
  <si>
    <t>Гармония С25 N 1-300-15</t>
  </si>
  <si>
    <t>Гармония С25 N 1-300-16</t>
  </si>
  <si>
    <t>Гармония С25 N 1-300-17</t>
  </si>
  <si>
    <t>Гармония С25 N 1-300-18</t>
  </si>
  <si>
    <t>Гармония С25 N 1-300-19</t>
  </si>
  <si>
    <t>Гармония С25 N 1-300-20</t>
  </si>
  <si>
    <t>Гармония С25 N 1-300-21</t>
  </si>
  <si>
    <t>Гармония С25 N 1-300-22</t>
  </si>
  <si>
    <t>Гармония С25 N 1-300-23</t>
  </si>
  <si>
    <t>Гармония С25 N 1-300-24</t>
  </si>
  <si>
    <t>Гармония С25 N 1-300-25</t>
  </si>
  <si>
    <t>Гармония С25 N 1-300-26</t>
  </si>
  <si>
    <t>Гармония С25 N 1-300-27</t>
  </si>
  <si>
    <t>Гармония С25 N 1-300-28</t>
  </si>
  <si>
    <t>Гармония С25 N 1-300-29</t>
  </si>
  <si>
    <t>Гармония С25 N 1-300-30</t>
  </si>
  <si>
    <t>Гармония С25 N 1-300-31</t>
  </si>
  <si>
    <t>Гармония С25 N 1-300-32</t>
  </si>
  <si>
    <t>Гармония С25 N 1-300-33</t>
  </si>
  <si>
    <t>Гармония С25 N 1-300-34</t>
  </si>
  <si>
    <t>Гармония С25 N 1-300-35</t>
  </si>
  <si>
    <t>Гармония С25 N 1-300-36</t>
  </si>
  <si>
    <t>Гармония С25 N 1-300-37</t>
  </si>
  <si>
    <t>Гармония С25 N 1-300-38</t>
  </si>
  <si>
    <t>Гармония С25 N 1-300-39</t>
  </si>
  <si>
    <t>Гармония С25 N 1-300-40</t>
  </si>
  <si>
    <t>Гармония С25 N 1-300-41</t>
  </si>
  <si>
    <t>Гармония С25 N 1-300-42</t>
  </si>
  <si>
    <t>Гармония С25 N 1-300-43</t>
  </si>
  <si>
    <t>Гармония С25 N 1-300-44</t>
  </si>
  <si>
    <t>Гармония С25 N 1-300-45</t>
  </si>
  <si>
    <t>Гармония С25 N 1-300-46</t>
  </si>
  <si>
    <t>Гармония С25 N 1-300-47</t>
  </si>
  <si>
    <t>Гармония С25 N 1-300-48</t>
  </si>
  <si>
    <t>Гармония С25 N 1-300-49</t>
  </si>
  <si>
    <t>Гармония С25 N 1-300-50</t>
  </si>
  <si>
    <t>Гармония С25 N 1-300-51</t>
  </si>
  <si>
    <t>Гармония С25 N 1-300-52</t>
  </si>
  <si>
    <t>Гармония С25 N 1-300-53</t>
  </si>
  <si>
    <t>Гармония С25 N 1-300-54</t>
  </si>
  <si>
    <t>Гармония С25 N 1-300-55</t>
  </si>
  <si>
    <t>Гармония С25 N 1-300-56</t>
  </si>
  <si>
    <t>Гармония С25 N 1-300-57</t>
  </si>
  <si>
    <t>Гармония С25 N 1-300-58</t>
  </si>
  <si>
    <t>Гармония С25 N 1-300-59</t>
  </si>
  <si>
    <t>Гармония С25 N 1-300-60</t>
  </si>
  <si>
    <t>Гармония С25 N 1-300-61</t>
  </si>
  <si>
    <t>Гармония С25 N 1-300-62</t>
  </si>
  <si>
    <t>Гармония С25 N 1-300-63</t>
  </si>
  <si>
    <t>Гармония С25 N 1-300-64</t>
  </si>
  <si>
    <t>Гармония С25 N 2-300</t>
  </si>
  <si>
    <t>Гармония С25 N 2-300-3</t>
  </si>
  <si>
    <t>Гармония С25 N 2-300-4</t>
  </si>
  <si>
    <t>Гармония С25 N 2-300-5</t>
  </si>
  <si>
    <t>Гармония С25 N 2-300-6</t>
  </si>
  <si>
    <t>Гармония С25 N 2-300-7</t>
  </si>
  <si>
    <t>Гармония С25 N 2-300-8</t>
  </si>
  <si>
    <t>Гармония С25 N 2-300-9</t>
  </si>
  <si>
    <t>Гармония С25 N 2-300-10</t>
  </si>
  <si>
    <t>Гармония С25 N 2-300-11</t>
  </si>
  <si>
    <t>Гармония С25 N 2-300-12</t>
  </si>
  <si>
    <t>Гармония С25 N 2-300-13</t>
  </si>
  <si>
    <t>Гармония С25 N 2-300-14</t>
  </si>
  <si>
    <t>Гармония С25 N 2-300-15</t>
  </si>
  <si>
    <t>Гармония С25 N 2-300-16</t>
  </si>
  <si>
    <t>Гармония С25 N 2-300-17</t>
  </si>
  <si>
    <t>Гармония С25 N 2-300-18</t>
  </si>
  <si>
    <t>Гармония С25 N 2-300-19</t>
  </si>
  <si>
    <t>Гармония С25 N 2-300-20</t>
  </si>
  <si>
    <t>Гармония С25 N 2-300-21</t>
  </si>
  <si>
    <t>Гармония С25 N 2-300-22</t>
  </si>
  <si>
    <t>Гармония С25 N 2-300-23</t>
  </si>
  <si>
    <t>Гармония С25 N 2-300-24</t>
  </si>
  <si>
    <t>Гармония С25 N 2-300-25</t>
  </si>
  <si>
    <t>Гармония С25 N 2-300-26</t>
  </si>
  <si>
    <t>Гармония С25 N 2-300-27</t>
  </si>
  <si>
    <t>Гармония С25 N 2-300-28</t>
  </si>
  <si>
    <t>Гармония С25 N 2-300-29</t>
  </si>
  <si>
    <t>Гармония С25 N 2-300-30</t>
  </si>
  <si>
    <t>Гармония С25 N 2-300-31</t>
  </si>
  <si>
    <t>Гармония С25 N 2-300-32</t>
  </si>
  <si>
    <t>Гармония С25 N 2-300-33</t>
  </si>
  <si>
    <t>Гармония С25 N 2-300-34</t>
  </si>
  <si>
    <t>Гармония С25 N 2-300-35</t>
  </si>
  <si>
    <t>Гармония С25 N 2-300-36</t>
  </si>
  <si>
    <t>Гармония С25 N 2-300-37</t>
  </si>
  <si>
    <t>Гармония С25 N 2-300-38</t>
  </si>
  <si>
    <t>Гармония С25 N 2-300-39</t>
  </si>
  <si>
    <t>Гармония С25 N 2-300-40</t>
  </si>
  <si>
    <t>Гармония С25 N 2-300-41</t>
  </si>
  <si>
    <t>Гармония С25 N 2-300-42</t>
  </si>
  <si>
    <t>Гармония С25 N 2-300-43</t>
  </si>
  <si>
    <t>Гармония С25 N 2-300-44</t>
  </si>
  <si>
    <t>Гармония С25 N 2-300-45</t>
  </si>
  <si>
    <t>Гармония С25 N 2-300-46</t>
  </si>
  <si>
    <t>Гармония С25 N 2-300-47</t>
  </si>
  <si>
    <t>Гармония С25 N 2-300-48</t>
  </si>
  <si>
    <t>Гармония С25 N 2-300-49</t>
  </si>
  <si>
    <t>Гармония С25 N 2-300-50</t>
  </si>
  <si>
    <t>Гармония С25 N 2-300-51</t>
  </si>
  <si>
    <t>Гармония С25 N 2-300-52</t>
  </si>
  <si>
    <t>Гармония С25 N 2-300-53</t>
  </si>
  <si>
    <t>Гармония С25 N 2-300-54</t>
  </si>
  <si>
    <t>Гармония С25 N 2-300-55</t>
  </si>
  <si>
    <t>Гармония С25 N 2-300-56</t>
  </si>
  <si>
    <t>Гармония С25 N 2-300-57</t>
  </si>
  <si>
    <t>Гармония С25 N 2-300-58</t>
  </si>
  <si>
    <t>Гармония С25 N 2-300-59</t>
  </si>
  <si>
    <t>Гармония С25 N 2-300-60</t>
  </si>
  <si>
    <t>Гармония С25 N 2-300-61</t>
  </si>
  <si>
    <t>Гармония С25 N 2-300-62</t>
  </si>
  <si>
    <t>Гармония С25 N 2-300-63</t>
  </si>
  <si>
    <t>Гармония С25 N 2-300-64</t>
  </si>
  <si>
    <t>Гармония С25 N 1-500</t>
  </si>
  <si>
    <t>Гармония С25 N 1-500-3</t>
  </si>
  <si>
    <t>Гармония С25 N 1-500-4</t>
  </si>
  <si>
    <t>Гармония С25 N 1-500-5</t>
  </si>
  <si>
    <t>Гармония С25 N 1-500-6</t>
  </si>
  <si>
    <t>Гармония С25 N 1-500-7</t>
  </si>
  <si>
    <t>Гармония С25 N 1-500-8</t>
  </si>
  <si>
    <t>Гармония С25 N 1-500-9</t>
  </si>
  <si>
    <t>Гармония С25 N 1-500-10</t>
  </si>
  <si>
    <t>Гармония С25 N 1-500-11</t>
  </si>
  <si>
    <t>Гармония С25 N 1-500-12</t>
  </si>
  <si>
    <t>Гармония С25 N 1-500-13</t>
  </si>
  <si>
    <t>Гармония С25 N 1-500-14</t>
  </si>
  <si>
    <t>Гармония С25 N 1-500-15</t>
  </si>
  <si>
    <t>Гармония С25 N 1-500-16</t>
  </si>
  <si>
    <t>Гармония С25 N 1-500-17</t>
  </si>
  <si>
    <t>Гармония С25 N 1-500-18</t>
  </si>
  <si>
    <t>Гармония С25 N 1-500-19</t>
  </si>
  <si>
    <t>Гармония С25 N 1-500-20</t>
  </si>
  <si>
    <t>Гармония С25 N 1-500-21</t>
  </si>
  <si>
    <t>Гармония С25 N 1-500-22</t>
  </si>
  <si>
    <t>Гармония С25 N 1-500-23</t>
  </si>
  <si>
    <t>Гармония С25 N 1-500-24</t>
  </si>
  <si>
    <t>Гармония С25 N 1-500-25</t>
  </si>
  <si>
    <t>Гармония С25 N 1-500-26</t>
  </si>
  <si>
    <t>Гармония С25 N 1-500-27</t>
  </si>
  <si>
    <t>Гармония С25 N 1-500-28</t>
  </si>
  <si>
    <t>Гармония С25 N 1-500-29</t>
  </si>
  <si>
    <t>Гармония С25 N 1-500-30</t>
  </si>
  <si>
    <t>Гармония С25 N 1-500-31</t>
  </si>
  <si>
    <t>Гармония С25 N 1-500-32</t>
  </si>
  <si>
    <t>Гармония С25 N 1-500-33</t>
  </si>
  <si>
    <t>Гармония С25 N 1-500-34</t>
  </si>
  <si>
    <t>Гармония С25 N 1-500-35</t>
  </si>
  <si>
    <t>Гармония С25 N 1-500-36</t>
  </si>
  <si>
    <t>Гармония С25 N 1-500-37</t>
  </si>
  <si>
    <t>Гармония С25 N 1-500-38</t>
  </si>
  <si>
    <t>Гармония С25 N 1-500-39</t>
  </si>
  <si>
    <t>Гармония С25 N 1-500-40</t>
  </si>
  <si>
    <t>Гармония С25 N 1-500-41</t>
  </si>
  <si>
    <t>Гармония С25 N 1-500-42</t>
  </si>
  <si>
    <t>Гармония С25 N 1-500-43</t>
  </si>
  <si>
    <t>Гармония С25 N 1-500-44</t>
  </si>
  <si>
    <t>Гармония С25 N 1-500-45</t>
  </si>
  <si>
    <t>Гармония С25 N 1-500-46</t>
  </si>
  <si>
    <t>Гармония С25 N 1-500-47</t>
  </si>
  <si>
    <t>Гармония С25 N 1-500-48</t>
  </si>
  <si>
    <t>Гармония С25 N 1-500-49</t>
  </si>
  <si>
    <t>Гармония С25 N 1-500-50</t>
  </si>
  <si>
    <t>Гармония С25 N 1-500-51</t>
  </si>
  <si>
    <t>Гармония С25 N 1-500-52</t>
  </si>
  <si>
    <t>Гармония С25 N 1-500-53</t>
  </si>
  <si>
    <t>Гармония С25 N 1-500-54</t>
  </si>
  <si>
    <t>Гармония С25 N 1-500-55</t>
  </si>
  <si>
    <t>Гармония С25 N 1-500-56</t>
  </si>
  <si>
    <t>Гармония С25 N 1-500-57</t>
  </si>
  <si>
    <t>Гармония С25 N 1-500-58</t>
  </si>
  <si>
    <t>Гармония С25 N 1-500-59</t>
  </si>
  <si>
    <t>Гармония С25 N 1-500-60</t>
  </si>
  <si>
    <t>Гармония С25 N 1-500-61</t>
  </si>
  <si>
    <t>Гармония С25 N 1-500-62</t>
  </si>
  <si>
    <t>Гармония С25 N 1-500-63</t>
  </si>
  <si>
    <t>Гармония С25 N 1-500-64</t>
  </si>
  <si>
    <t>Гармония С25 N 2-500</t>
  </si>
  <si>
    <t>Гармония С25 N 2-500-3</t>
  </si>
  <si>
    <t>Гармония С25 N 2-500-4</t>
  </si>
  <si>
    <t>Гармония С25 N 2-500-5</t>
  </si>
  <si>
    <t>Гармония С25 N 2-500-6</t>
  </si>
  <si>
    <t>Гармония С25 N 2-500-7</t>
  </si>
  <si>
    <t>Гармония С25 N 2-500-8</t>
  </si>
  <si>
    <t>Гармония С25 N 2-500-9</t>
  </si>
  <si>
    <t>Гармония С25 N 2-500-10</t>
  </si>
  <si>
    <t>Гармония С25 N 2-500-11</t>
  </si>
  <si>
    <t>Гармония С25 N 2-500-12</t>
  </si>
  <si>
    <t>Гармония С25 N 2-500-13</t>
  </si>
  <si>
    <t>Гармония С25 N 2-500-14</t>
  </si>
  <si>
    <t>Гармония С25 N 2-500-15</t>
  </si>
  <si>
    <t>Гармония С25 N 2-500-16</t>
  </si>
  <si>
    <t>Гармония С25 N 2-500-17</t>
  </si>
  <si>
    <t>Гармония С25 N 2-500-18</t>
  </si>
  <si>
    <t>Гармония С25 N 2-500-19</t>
  </si>
  <si>
    <t>Гармония С25 N 2-500-20</t>
  </si>
  <si>
    <t>Гармония С25 N 2-500-21</t>
  </si>
  <si>
    <t>Гармония С25 N 2-500-22</t>
  </si>
  <si>
    <t>Гармония С25 N 2-500-23</t>
  </si>
  <si>
    <t>Гармония С25 N 2-500-24</t>
  </si>
  <si>
    <t>Гармония С25 N 2-500-25</t>
  </si>
  <si>
    <t>Гармония С25 N 2-500-26</t>
  </si>
  <si>
    <t>Гармония С25 N 2-500-27</t>
  </si>
  <si>
    <t>Гармония С25 N 2-500-28</t>
  </si>
  <si>
    <t>Гармония С25 N 2-500-29</t>
  </si>
  <si>
    <t>Гармония С25 N 2-500-30</t>
  </si>
  <si>
    <t>Гармония С25 N 2-500-31</t>
  </si>
  <si>
    <t>Гармония С25 N 2-500-32</t>
  </si>
  <si>
    <t>Гармония С25 N 2-500-33</t>
  </si>
  <si>
    <t>Гармония С25 N 2-500-34</t>
  </si>
  <si>
    <t>Гармония С25 N 2-500-35</t>
  </si>
  <si>
    <t>Гармония С25 N 2-500-36</t>
  </si>
  <si>
    <t>Гармония С25 N 2-500-37</t>
  </si>
  <si>
    <t>Гармония С25 N 2-500-38</t>
  </si>
  <si>
    <t>Гармония С25 N 2-500-39</t>
  </si>
  <si>
    <t>Гармония С25 N 2-500-40</t>
  </si>
  <si>
    <t>Гармония С25 N 2-500-41</t>
  </si>
  <si>
    <t>Гармония С25 N 2-500-42</t>
  </si>
  <si>
    <t>Гармония С25 N 2-500-43</t>
  </si>
  <si>
    <t>Гармония С25 N 2-500-44</t>
  </si>
  <si>
    <t>Гармония С25 N 2-500-45</t>
  </si>
  <si>
    <t>Гармония С25 N 2-500-46</t>
  </si>
  <si>
    <t>Гармония С25 N 2-500-47</t>
  </si>
  <si>
    <t>Гармония С25 N 2-500-48</t>
  </si>
  <si>
    <t>Гармония С25 N 2-500-49</t>
  </si>
  <si>
    <t>Гармония С25 N 2-500-50</t>
  </si>
  <si>
    <t>Гармония С25 N 2-500-51</t>
  </si>
  <si>
    <t>Гармония С25 N 2-500-52</t>
  </si>
  <si>
    <t>Гармония С25 N 2-500-53</t>
  </si>
  <si>
    <t>Гармония С25 N 2-500-54</t>
  </si>
  <si>
    <t>Гармония С25 N 2-500-55</t>
  </si>
  <si>
    <t>Гармония С25 N 2-500-56</t>
  </si>
  <si>
    <t>Гармония С25 N 2-500-57</t>
  </si>
  <si>
    <t>Гармония С25 N 2-500-58</t>
  </si>
  <si>
    <t>Гармония С25 N 2-500-59</t>
  </si>
  <si>
    <t>Гармония С25 N 2-500-60</t>
  </si>
  <si>
    <t>Гармония С25 N 2-500-61</t>
  </si>
  <si>
    <t>Гармония С25 N 2-500-62</t>
  </si>
  <si>
    <t>Гармония С25 N 2-500-63</t>
  </si>
  <si>
    <t>Гармония С25 N 2-500-64</t>
  </si>
  <si>
    <t>Гармония С25 N 1-750</t>
  </si>
  <si>
    <t>Гармония С25 N 1-750-3</t>
  </si>
  <si>
    <t>Гармония С25 N 1-750-4</t>
  </si>
  <si>
    <t>Гармония С25 N 1-750-5</t>
  </si>
  <si>
    <t>Гармония С25 N 1-750-6</t>
  </si>
  <si>
    <t>Гармония С25 N 1-750-7</t>
  </si>
  <si>
    <t>Гармония С25 N 1-750-8</t>
  </si>
  <si>
    <t>Гармония С25 N 1-750-9</t>
  </si>
  <si>
    <t>Гармония С25 N 1-750-10</t>
  </si>
  <si>
    <t>Гармония С25 N 1-750-11</t>
  </si>
  <si>
    <t>Гармония С25 N 1-750-12</t>
  </si>
  <si>
    <t>Гармония С25 N 1-750-13</t>
  </si>
  <si>
    <t>Гармония С25 N 1-750-14</t>
  </si>
  <si>
    <t>Гармония С25 N 1-750-15</t>
  </si>
  <si>
    <t>Гармония С25 N 1-750-16</t>
  </si>
  <si>
    <t>Гармония С25 N 1-750-17</t>
  </si>
  <si>
    <t>Гармония С25 N 1-750-18</t>
  </si>
  <si>
    <t>Гармония С25 N 1-750-19</t>
  </si>
  <si>
    <t>Гармония С25 N 1-750-20</t>
  </si>
  <si>
    <t>Гармония С25 N 1-750-21</t>
  </si>
  <si>
    <t>Гармония С25 N 1-750-22</t>
  </si>
  <si>
    <t>Гармония С25 N 1-750-23</t>
  </si>
  <si>
    <t>Гармония С25 N 1-750-24</t>
  </si>
  <si>
    <t>Гармония С25 N 1-750-25</t>
  </si>
  <si>
    <t>Гармония С25 N 1-750-26</t>
  </si>
  <si>
    <t>Гармония С25 N 1-750-27</t>
  </si>
  <si>
    <t>Гармония С25 N 1-750-28</t>
  </si>
  <si>
    <t>Гармония С25 N 1-750-29</t>
  </si>
  <si>
    <t>Гармония С25 N 1-750-30</t>
  </si>
  <si>
    <t>Гармония С25 N 1-750-31</t>
  </si>
  <si>
    <t>Гармония С25 N 1-750-32</t>
  </si>
  <si>
    <t>Гармония С25 N 1-750-33</t>
  </si>
  <si>
    <t>Гармония С25 N 1-750-34</t>
  </si>
  <si>
    <t>Гармония С25 N 1-750-35</t>
  </si>
  <si>
    <t>Гармония С25 N 1-750-36</t>
  </si>
  <si>
    <t>Гармония С25 N 1-750-37</t>
  </si>
  <si>
    <t>Гармония С25 N 1-750-38</t>
  </si>
  <si>
    <t>Гармония С25 N 1-750-39</t>
  </si>
  <si>
    <t>Гармония С25 N 1-750-40</t>
  </si>
  <si>
    <t>Гармония С25 N 1-750-41</t>
  </si>
  <si>
    <t>Гармония С25 N 1-750-42</t>
  </si>
  <si>
    <t>Гармония С25 N 1-750-43</t>
  </si>
  <si>
    <t>Гармония С25 N 1-750-44</t>
  </si>
  <si>
    <t>Гармония С25 N 1-750-45</t>
  </si>
  <si>
    <t>Гармония С25 N 1-750-46</t>
  </si>
  <si>
    <t>Гармония С25 N 1-750-47</t>
  </si>
  <si>
    <t>Гармония С25 N 1-750-48</t>
  </si>
  <si>
    <t>Гармония С25 N 1-750-49</t>
  </si>
  <si>
    <t>Гармония С25 N 1-750-50</t>
  </si>
  <si>
    <t>Гармония С25 N 1-750-51</t>
  </si>
  <si>
    <t>Гармония С25 N 1-750-52</t>
  </si>
  <si>
    <t>Гармония С25 N 1-750-53</t>
  </si>
  <si>
    <t>Гармония С25 N 1-750-54</t>
  </si>
  <si>
    <t>Гармония С25 N 1-750-55</t>
  </si>
  <si>
    <t>Гармония С25 N 1-750-56</t>
  </si>
  <si>
    <t>Гармония С25 N 1-750-57</t>
  </si>
  <si>
    <t>Гармония С25 N 1-750-58</t>
  </si>
  <si>
    <t>Гармония С25 N 1-750-59</t>
  </si>
  <si>
    <t>Гармония С25 N 1-750-60</t>
  </si>
  <si>
    <t>Гармония С25 N 1-750-61</t>
  </si>
  <si>
    <t>Гармония С25 N 1-750-62</t>
  </si>
  <si>
    <t>Гармония С25 N 1-750-63</t>
  </si>
  <si>
    <t>Гармония С25 N 1-750-64</t>
  </si>
  <si>
    <t>Гармония С25 N 2-750</t>
  </si>
  <si>
    <t>Гармония С25 N 2-750-3</t>
  </si>
  <si>
    <t>Гармония С25 N 2-750-4</t>
  </si>
  <si>
    <t>Гармония С25 N 2-750-5</t>
  </si>
  <si>
    <t>Гармония С25 N 2-750-6</t>
  </si>
  <si>
    <t>Гармония С25 N 2-750-7</t>
  </si>
  <si>
    <t>Гармония С25 N 2-750-8</t>
  </si>
  <si>
    <t>Гармония С25 N 2-750-9</t>
  </si>
  <si>
    <t>Гармония С25 N 2-750-10</t>
  </si>
  <si>
    <t>Гармония С25 N 2-750-11</t>
  </si>
  <si>
    <t>Гармония С25 N 2-750-12</t>
  </si>
  <si>
    <t>Гармония С25 N 2-750-13</t>
  </si>
  <si>
    <t>Гармония С25 N 2-750-14</t>
  </si>
  <si>
    <t>Гармония С25 N 2-750-15</t>
  </si>
  <si>
    <t>Гармония С25 N 2-750-16</t>
  </si>
  <si>
    <t>Гармония С25 N 2-750-17</t>
  </si>
  <si>
    <t>Гармония С25 N 2-750-18</t>
  </si>
  <si>
    <t>Гармония С25 N 2-750-19</t>
  </si>
  <si>
    <t>Гармония С25 N 2-750-20</t>
  </si>
  <si>
    <t>Гармония С25 N 2-750-21</t>
  </si>
  <si>
    <t>Гармония С25 N 2-750-22</t>
  </si>
  <si>
    <t>Гармония С25 N 2-750-23</t>
  </si>
  <si>
    <t>Гармония С25 N 2-750-24</t>
  </si>
  <si>
    <t>Гармония С25 N 2-750-25</t>
  </si>
  <si>
    <t>Гармония С25 N 2-750-26</t>
  </si>
  <si>
    <t>Гармония С25 N 2-750-27</t>
  </si>
  <si>
    <t>Гармония С25 N 2-750-28</t>
  </si>
  <si>
    <t>Гармония С25 N 2-750-29</t>
  </si>
  <si>
    <t>Гармония С25 N 2-750-30</t>
  </si>
  <si>
    <t>Гармония С25 N 2-750-31</t>
  </si>
  <si>
    <t>Гармония С25 N 2-750-32</t>
  </si>
  <si>
    <t>Гармония С25 N 2-750-33</t>
  </si>
  <si>
    <t>Гармония С25 N 2-750-34</t>
  </si>
  <si>
    <t>Гармония С25 N 2-750-35</t>
  </si>
  <si>
    <t>Гармония С25 N 2-750-36</t>
  </si>
  <si>
    <t>Гармония С25 N 2-750-37</t>
  </si>
  <si>
    <t>Гармония С25 N 2-750-38</t>
  </si>
  <si>
    <t>Гармония С25 N 2-750-39</t>
  </si>
  <si>
    <t>Гармония С25 N 2-750-40</t>
  </si>
  <si>
    <t>Гармония С25 N 2-750-41</t>
  </si>
  <si>
    <t>Гармония С25 N 2-750-42</t>
  </si>
  <si>
    <t>Гармония С25 N 2-750-43</t>
  </si>
  <si>
    <t>Гармония С25 N 2-750-44</t>
  </si>
  <si>
    <t>Гармония С25 N 2-750-45</t>
  </si>
  <si>
    <t>Гармония С25N 1-1000</t>
  </si>
  <si>
    <t>Гармония С25 N 1-1000-3</t>
  </si>
  <si>
    <t>Гармония С25 N 1-1000-4</t>
  </si>
  <si>
    <t>Гармония С25 N 1-1000-5</t>
  </si>
  <si>
    <t>Гармония С25 N 1-1000-6</t>
  </si>
  <si>
    <t>Гармония С25 N 1-1000-7</t>
  </si>
  <si>
    <t>Гармония С25 N 1-1000-8</t>
  </si>
  <si>
    <t>Гармония С25 N 1-1000-9</t>
  </si>
  <si>
    <t>Гармония С25 N 1-1000-10</t>
  </si>
  <si>
    <t>Гармония С25 N 1-1000-11</t>
  </si>
  <si>
    <t>Гармония С25 N 1-1000-12</t>
  </si>
  <si>
    <t>Гармония С25 N 1-1000-13</t>
  </si>
  <si>
    <t>Гармония С25 N 1-1000-14</t>
  </si>
  <si>
    <t>Гармония С25 N 1-1000-15</t>
  </si>
  <si>
    <t>Гармония С25 N 1-1000-16</t>
  </si>
  <si>
    <t>Гармония С25 N 1-1000-17</t>
  </si>
  <si>
    <t>Гармония С25 N 1-1000-18</t>
  </si>
  <si>
    <t>Гармония С25 N 1-1000-19</t>
  </si>
  <si>
    <t>Гармония С25 N 1-1000-20</t>
  </si>
  <si>
    <t>Гармония С25 N 1-1000-21</t>
  </si>
  <si>
    <t>Гармония С25 N 1-1000-22</t>
  </si>
  <si>
    <t>Гармония С25 N 1-1000-23</t>
  </si>
  <si>
    <t>Гармония С25 N 1-1000-24</t>
  </si>
  <si>
    <t>Гармония С25 N 1-1000-25</t>
  </si>
  <si>
    <t>Гармония С25 N 1-1000-26</t>
  </si>
  <si>
    <t>Гармония С25 N 1-1000-27</t>
  </si>
  <si>
    <t>Гармония С25 N 2-1000</t>
  </si>
  <si>
    <t>Гармония С25 N 2-1000-3</t>
  </si>
  <si>
    <t>Гармония С25 N 2-1000-4</t>
  </si>
  <si>
    <t>Гармония С25 N 2-1000-5</t>
  </si>
  <si>
    <t>Гармония С25 N 2-1000-6</t>
  </si>
  <si>
    <t>Гармония С25 N 2-1000-7</t>
  </si>
  <si>
    <t>Гармония С25 N 2-1000-8</t>
  </si>
  <si>
    <t>Гармония С25 N 2-1000-9</t>
  </si>
  <si>
    <t>Гармония С25 N 2-1000-10</t>
  </si>
  <si>
    <t>Гармония С25 N 2-1000-11</t>
  </si>
  <si>
    <t>Гармония С25 N 2-1000-12</t>
  </si>
  <si>
    <t>Гармония С25 N 2-1000-13</t>
  </si>
  <si>
    <t>Гармония С25 N 2-1000-14</t>
  </si>
  <si>
    <t>Гармония С25 N 2-1000-15</t>
  </si>
  <si>
    <t>Гармония С25 N 2-1000-16</t>
  </si>
  <si>
    <t>Гармония С25 N 2-1000-17</t>
  </si>
  <si>
    <t>Гармония С25 N 2-1000-18</t>
  </si>
  <si>
    <t>Гармония С25 N 2-1000-19</t>
  </si>
  <si>
    <t>Гармония С25 N 2-1000-20</t>
  </si>
  <si>
    <t>Гармония С25 N 2-1000-21</t>
  </si>
  <si>
    <t>Гармония С25 N 2-1000-22</t>
  </si>
  <si>
    <t>Гармония С25 N 2-1000-23</t>
  </si>
  <si>
    <t>Гармония С25 N 2-1000-24</t>
  </si>
  <si>
    <t>Гармония С25 N 2-1000-25</t>
  </si>
  <si>
    <t>Гармония С25 N 2-1000-26</t>
  </si>
  <si>
    <t>Гармония С25 N 2-1000-27</t>
  </si>
  <si>
    <t>Гармония С25 N 1-1250</t>
  </si>
  <si>
    <t>Гармония С25 N 1-1250-3</t>
  </si>
  <si>
    <t>Гармония С25 N 1-1250-4</t>
  </si>
  <si>
    <t>Гармония С25 N 1-1250-5</t>
  </si>
  <si>
    <t>Гармония С25 N 1-1250-6</t>
  </si>
  <si>
    <t>Гармония С25 N 1-1250-7</t>
  </si>
  <si>
    <t>Гармония С25 N 1-1250-8</t>
  </si>
  <si>
    <t>Гармония С25 N 1-1250-9</t>
  </si>
  <si>
    <t>Гармония С25 N 1-1250-10</t>
  </si>
  <si>
    <t>Гармония С25 N 1-1250-11</t>
  </si>
  <si>
    <t>Гармония С25 N 1-1250-12</t>
  </si>
  <si>
    <t>Гармония С25 N 1-1250-13</t>
  </si>
  <si>
    <t>Гармония С25 N 1-1250-14</t>
  </si>
  <si>
    <t>Гармония С25 N 1-1250-15</t>
  </si>
  <si>
    <t>Гармония С25 N 1-1250-16</t>
  </si>
  <si>
    <t>Гармония С25 N 1-1250-17</t>
  </si>
  <si>
    <t>Гармония С25 N 1-1250-18</t>
  </si>
  <si>
    <t>Гармония С25 N 1-1250-19</t>
  </si>
  <si>
    <t>Гармония С25 N 1-1250-20</t>
  </si>
  <si>
    <t>Гармония С25 N 1-1250-21</t>
  </si>
  <si>
    <t>Гармония С25 N 1-1250-22</t>
  </si>
  <si>
    <t>Гармония С25 N 1-1250-23</t>
  </si>
  <si>
    <t>Гармония С25 N 1-1250-24</t>
  </si>
  <si>
    <t>Гармония С25 N 1-1250-25</t>
  </si>
  <si>
    <t>Гармония С25 N 1-1250-26</t>
  </si>
  <si>
    <t>Гармония С25 N 1-1250-27</t>
  </si>
  <si>
    <t>Гармония С25 N 2-1250</t>
  </si>
  <si>
    <t>Гармония С25 N 2-1250-3</t>
  </si>
  <si>
    <t>Гармония С25 N 2-1250-4</t>
  </si>
  <si>
    <t>Гармония С25 N 2-1250-5</t>
  </si>
  <si>
    <t>Гармония С25 N 2-1250-6</t>
  </si>
  <si>
    <t>Гармония С25 N 2-1250-7</t>
  </si>
  <si>
    <t>Гармония С25 N 2-1250-8</t>
  </si>
  <si>
    <t>Гармония С25 N 2-1250-9</t>
  </si>
  <si>
    <t>Гармония С25 N 2-1250-10</t>
  </si>
  <si>
    <t>Гармония С25 N 2-1250-11</t>
  </si>
  <si>
    <t>Гармония С25 N 2-1250-12</t>
  </si>
  <si>
    <t>Гармония С25 N 2-1250-13</t>
  </si>
  <si>
    <t>Гармония С25 N 2-1250-14</t>
  </si>
  <si>
    <t>Гармония С25 N 2-1250-15</t>
  </si>
  <si>
    <t>Гармония С25 N 2-1250-16</t>
  </si>
  <si>
    <t>Гармония С25 N 2-1250-17</t>
  </si>
  <si>
    <t>Гармония С25 N 2-1250-18</t>
  </si>
  <si>
    <t>Гармония С25 N 2-1250-19</t>
  </si>
  <si>
    <t>Гармония С25 N 2-1250-20</t>
  </si>
  <si>
    <t>Гармония С25 N 2-1250-21</t>
  </si>
  <si>
    <t>Гармония С25 N 2-1250-22</t>
  </si>
  <si>
    <t>Гармония С25 N 2-1250-23</t>
  </si>
  <si>
    <t>Гармония С25 N 2-1250-24</t>
  </si>
  <si>
    <t>Гармония С25 N 2-1250-25</t>
  </si>
  <si>
    <t>Гармония С25 N 2-1250-26</t>
  </si>
  <si>
    <t>Гармония С25 N 2-1250-27</t>
  </si>
  <si>
    <t>Гармония С25 N 1-1500</t>
  </si>
  <si>
    <t>Гармония С25 N 1-1500-3</t>
  </si>
  <si>
    <t>Гармония С25 N 1-1500-4</t>
  </si>
  <si>
    <t>Гармония С25 N 1-1500-5</t>
  </si>
  <si>
    <t>Гармония С25 N 1-1500-6</t>
  </si>
  <si>
    <t>Гармония С25 N 1-1500-7</t>
  </si>
  <si>
    <t>Гармония С25 N 1-1500-8</t>
  </si>
  <si>
    <t>Гармония С25 N 1-1500-9</t>
  </si>
  <si>
    <t>Гармония С25 N 1-1500-10</t>
  </si>
  <si>
    <t>Гармония С25 N 1-1500-11</t>
  </si>
  <si>
    <t>Гармония С25 N 1-1500-12</t>
  </si>
  <si>
    <t>Гармония С25 N 1-1500-13</t>
  </si>
  <si>
    <t>Гармония С25 N 1-1500-14</t>
  </si>
  <si>
    <t>Гармония С25 N 1-1500-15</t>
  </si>
  <si>
    <t>Гармония С25 N 1-1500-16</t>
  </si>
  <si>
    <t>Гармония С25 N 1-1500-17</t>
  </si>
  <si>
    <t>Гармония С25 N 1-1500-18</t>
  </si>
  <si>
    <t>Гармония С25 N 1-1500-19</t>
  </si>
  <si>
    <t>Гармония С25 N 1-1500-20</t>
  </si>
  <si>
    <t>Гармония С25 N 1-1500-21</t>
  </si>
  <si>
    <t>Гармония С25 N 1-1500-22</t>
  </si>
  <si>
    <t>Гармония С25 N 1-1500-23</t>
  </si>
  <si>
    <t>Гармония С25 N 1-1500-24</t>
  </si>
  <si>
    <t>Гармония С25 N 1-1500-25</t>
  </si>
  <si>
    <t>Гармония С25 N 1-1500-26</t>
  </si>
  <si>
    <t>Гармония С25 N 1-1500-27</t>
  </si>
  <si>
    <t>Гармония С25 N 2-1500-3</t>
  </si>
  <si>
    <t>Гармония С25 N 2-1500-4</t>
  </si>
  <si>
    <t>Гармония С25 N 2-1500-5</t>
  </si>
  <si>
    <t>Гармония С25 N 2-1500-6</t>
  </si>
  <si>
    <t>Гармония С25 N 2-1500-7</t>
  </si>
  <si>
    <t>Гармония С25 N 2-1500-8</t>
  </si>
  <si>
    <t>Гармония С25 N 2-1500-9</t>
  </si>
  <si>
    <t>Гармония С25 N 2-1500-10</t>
  </si>
  <si>
    <t>Гармония С25 N 2-1500-11</t>
  </si>
  <si>
    <t>Гармония С25 N 2-1500-12</t>
  </si>
  <si>
    <t>Гармония С25 N 2-1500-13</t>
  </si>
  <si>
    <t>Гармония С25 N 2-1500-14</t>
  </si>
  <si>
    <t>Гармония С25 N 2-1500-15</t>
  </si>
  <si>
    <t>Гармония С25 N 2-1500-16</t>
  </si>
  <si>
    <t>Гармония С25 N 2-1500-17</t>
  </si>
  <si>
    <t>Гармония С25 N 2-1500-18</t>
  </si>
  <si>
    <t>Гармония С25 N 2-1500-19</t>
  </si>
  <si>
    <t>Гармония С25 N 2-1500-20</t>
  </si>
  <si>
    <t>Гармония С25 N 2-1500-21</t>
  </si>
  <si>
    <t>Гармония С25 N 2-1500-22</t>
  </si>
  <si>
    <t>Гармония С25 N 2-1500-23</t>
  </si>
  <si>
    <t>Гармония С25 N 2-1500-24</t>
  </si>
  <si>
    <t>Гармония С25 N 2-1500-25</t>
  </si>
  <si>
    <t>Гармония С25 N 2-1500</t>
  </si>
  <si>
    <t>Гармония С25 N 1-1750</t>
  </si>
  <si>
    <t>Гармония С25 N 1-1750-3</t>
  </si>
  <si>
    <t>Гармония С25 N 1-1750-4</t>
  </si>
  <si>
    <t>Гармония С25 N 1-1750-5</t>
  </si>
  <si>
    <t>Гармония С25 N 1-1750-6</t>
  </si>
  <si>
    <t>Гармония С25 N 1-1750-7</t>
  </si>
  <si>
    <t>Гармония С25 N 1-1750-8</t>
  </si>
  <si>
    <t>Гармония С25 N 1-1750-9</t>
  </si>
  <si>
    <t>Гармония С25 N 1-1750-10</t>
  </si>
  <si>
    <t>Гармония С25 N 1-1750-11</t>
  </si>
  <si>
    <t>Гармония С25 N 1-1750-12</t>
  </si>
  <si>
    <t>Гармония С25 N 1-1750-13</t>
  </si>
  <si>
    <t>Гармония С25 N 1-1750-14</t>
  </si>
  <si>
    <t>Гармония С25 N 1-1750-15</t>
  </si>
  <si>
    <t>Гармония С25 N 1-1750-16</t>
  </si>
  <si>
    <t>Гармония С25 N 1-1750-17</t>
  </si>
  <si>
    <t>Гармония С25 N 1-1750-18</t>
  </si>
  <si>
    <t>Гармония С25 N 1-1750-19</t>
  </si>
  <si>
    <t>Гармония С25 N 1-1750-20</t>
  </si>
  <si>
    <t>Гармония С25 N 1-1750-21</t>
  </si>
  <si>
    <t>Гармония С25 N 1-1750-22</t>
  </si>
  <si>
    <t>Гармония С25 N 1-1750-23</t>
  </si>
  <si>
    <t>Гармония С25 N 1-1750-24</t>
  </si>
  <si>
    <t>Гармония С25 N 1-1750-25</t>
  </si>
  <si>
    <t>Гармония С25 N 1-1750-26</t>
  </si>
  <si>
    <t>Гармония С25 N 1-1750-27</t>
  </si>
  <si>
    <t>Гармония С25 N 2-1750-3</t>
  </si>
  <si>
    <t>Гармония С25 N 2-1750-4</t>
  </si>
  <si>
    <t>Гармония С25 N 2-1750-5</t>
  </si>
  <si>
    <t>Гармония С25 N 2-1750-6</t>
  </si>
  <si>
    <t>Гармония С25 N 2-1750-7</t>
  </si>
  <si>
    <t>Гармония С25 N 2-1750-8</t>
  </si>
  <si>
    <t>Гармония С25 N 2-1750-9</t>
  </si>
  <si>
    <t>Гармония С25 N 2-1750-10</t>
  </si>
  <si>
    <t>Гармония С25 N 2-1750-11</t>
  </si>
  <si>
    <t>Гармония С25 N 2-1750-12</t>
  </si>
  <si>
    <t>Гармония С25 N 2-1750-13</t>
  </si>
  <si>
    <t>Гармония С25 N 2-1750-14</t>
  </si>
  <si>
    <t>Гармония С25 N 2-1750-15</t>
  </si>
  <si>
    <t>Гармония С25 N 2-1750-16</t>
  </si>
  <si>
    <t>Гармония С25 N 2-1750-17</t>
  </si>
  <si>
    <t>Гармония С25 N 2-1750-18</t>
  </si>
  <si>
    <t>Гармония С25 N 2-1750-19</t>
  </si>
  <si>
    <t>Гармония С25 N 2-1750-20</t>
  </si>
  <si>
    <t>Гармония С25 N 2-1750-21</t>
  </si>
  <si>
    <t>Гармония С25 N 2-1750-22</t>
  </si>
  <si>
    <t>Гармония С25 N 2-1750</t>
  </si>
  <si>
    <t>Гармония С25 N 1-2000</t>
  </si>
  <si>
    <t>Гармония С25 N 1-2000-3</t>
  </si>
  <si>
    <t>Гармония С25 N 1-2000-4</t>
  </si>
  <si>
    <t>Гармония С25 N 1-2000-5</t>
  </si>
  <si>
    <t>Гармония С25 N 1-2000-6</t>
  </si>
  <si>
    <t>Гармония С25 N 1-2000-7</t>
  </si>
  <si>
    <t>Гармония С25 N 1-2000-8</t>
  </si>
  <si>
    <t>Гармония С25 N 1-2000-9</t>
  </si>
  <si>
    <t>Гармония С25 N 1-2000-10</t>
  </si>
  <si>
    <t>Гармония С25 N 1-2000-11</t>
  </si>
  <si>
    <t>Гармония С25 N 1-2000-12</t>
  </si>
  <si>
    <t>Гармония С25 N 1-2000-13</t>
  </si>
  <si>
    <t>Гармония С25 N 1-2000-14</t>
  </si>
  <si>
    <t>Гармония С25 N 1-2000-15</t>
  </si>
  <si>
    <t>Гармония С25 N 1-2000-16</t>
  </si>
  <si>
    <t>Гармония С25 N 1-2000-17</t>
  </si>
  <si>
    <t>Гармония С25 N 1-2000-18</t>
  </si>
  <si>
    <t>Гармония С25 N 1-2000-19</t>
  </si>
  <si>
    <t>Гармония С25 N 1-2000-20</t>
  </si>
  <si>
    <t>Гармония С25 N 1-2000-21</t>
  </si>
  <si>
    <t>Гармония С25 N 1-2000-22</t>
  </si>
  <si>
    <t>Гармония С25 N 1-2000-23</t>
  </si>
  <si>
    <t>Гармония С25 N 1-2000-24</t>
  </si>
  <si>
    <t>Гармония С25 N 1-2000-25</t>
  </si>
  <si>
    <t>Гармония С25 N 1-2000-26</t>
  </si>
  <si>
    <t>Гармония С25 N 1-2000-27</t>
  </si>
  <si>
    <t>Гармония С25 N 2-2000</t>
  </si>
  <si>
    <t>Гармония С25 N 2-2000-3</t>
  </si>
  <si>
    <t>Гармония С25 N 2-2000-4</t>
  </si>
  <si>
    <t>Гармония С25 N 2-2000-5</t>
  </si>
  <si>
    <t>Гармония С25 N 2-2000-6</t>
  </si>
  <si>
    <t>Гармония С25 N 2-2000-7</t>
  </si>
  <si>
    <t>Гармония С25 N 2-2000-8</t>
  </si>
  <si>
    <t>Гармония С25 N 2-2000-9</t>
  </si>
  <si>
    <t>Гармония С25 N 2-2000-10</t>
  </si>
  <si>
    <t>Гармония С25 N 2-2000-11</t>
  </si>
  <si>
    <t>Гармония С25 N 2-2000-12</t>
  </si>
  <si>
    <t>Гармония С25 N 2-2000-13</t>
  </si>
  <si>
    <t>Гармония С25 N 2-2000-14</t>
  </si>
  <si>
    <t>Гармония С25 N 2-2000-15</t>
  </si>
  <si>
    <t>Гармония С25 N 2-2000-16</t>
  </si>
  <si>
    <t>Гармония С25 N 2-2000-17</t>
  </si>
  <si>
    <t>Гармония С25 N 2-2000-18</t>
  </si>
  <si>
    <t>Гармония С25 N 2-2000-19</t>
  </si>
  <si>
    <t>Гармония С25 N 2-2000-20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</si>
</sst>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1" fontId="7" fillId="0" borderId="1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B87A0CC-D0B1-4418-B38B-B1F1DA366F6B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75"/>
  <sheetViews>
    <sheetView topLeftCell="I1" workbookViewId="0">
      <selection activeCell="O14" sqref="O14:O75"/>
    </sheetView>
  </sheetViews>
  <sheetFormatPr defaultRowHeight="15" x14ac:dyDescent="0.25"/>
  <cols>
    <col min="1" max="1" width="5.140625" customWidth="1"/>
    <col min="2" max="2" width="24.57031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4.42578125" customWidth="1"/>
    <col min="11" max="11" width="12.42578125" customWidth="1"/>
    <col min="12" max="12" width="9.85546875" customWidth="1"/>
    <col min="14" max="14" width="8.140625" customWidth="1"/>
    <col min="15" max="15" width="19.710937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13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4" t="s">
        <v>15</v>
      </c>
      <c r="C11" s="35"/>
      <c r="D11" s="35"/>
      <c r="E11" s="35"/>
      <c r="F11" s="35"/>
      <c r="G11" s="35"/>
      <c r="H11" s="35"/>
      <c r="J11" s="34" t="s">
        <v>78</v>
      </c>
      <c r="K11" s="35"/>
      <c r="L11" s="35"/>
      <c r="M11" s="35"/>
      <c r="N11" s="35"/>
      <c r="O11" s="35"/>
      <c r="P11" s="35"/>
    </row>
    <row r="12" spans="2:16" x14ac:dyDescent="0.25">
      <c r="B12" s="36" t="s">
        <v>5</v>
      </c>
      <c r="C12" s="28" t="s">
        <v>14</v>
      </c>
      <c r="D12" s="28" t="s">
        <v>6</v>
      </c>
      <c r="E12" s="28" t="s">
        <v>7</v>
      </c>
      <c r="F12" s="30" t="s">
        <v>8</v>
      </c>
      <c r="G12" s="31" t="s">
        <v>9</v>
      </c>
      <c r="H12" s="33" t="s">
        <v>10</v>
      </c>
      <c r="J12" s="36" t="s">
        <v>5</v>
      </c>
      <c r="K12" s="28" t="s">
        <v>14</v>
      </c>
      <c r="L12" s="28" t="s">
        <v>6</v>
      </c>
      <c r="M12" s="28" t="s">
        <v>7</v>
      </c>
      <c r="N12" s="30" t="s">
        <v>8</v>
      </c>
      <c r="O12" s="31" t="s">
        <v>9</v>
      </c>
      <c r="P12" s="33" t="s">
        <v>10</v>
      </c>
    </row>
    <row r="13" spans="2:16" ht="33.75" customHeight="1" x14ac:dyDescent="0.25">
      <c r="B13" s="37"/>
      <c r="C13" s="29"/>
      <c r="D13" s="29"/>
      <c r="E13" s="29"/>
      <c r="F13" s="28"/>
      <c r="G13" s="32"/>
      <c r="H13" s="33"/>
      <c r="J13" s="37"/>
      <c r="K13" s="29"/>
      <c r="L13" s="29"/>
      <c r="M13" s="29"/>
      <c r="N13" s="28"/>
      <c r="O13" s="32"/>
      <c r="P13" s="33"/>
    </row>
    <row r="14" spans="2:16" ht="15" customHeight="1" x14ac:dyDescent="0.25">
      <c r="B14" s="22" t="s">
        <v>16</v>
      </c>
      <c r="C14" s="38">
        <v>300</v>
      </c>
      <c r="D14" s="39">
        <v>55</v>
      </c>
      <c r="E14" s="19">
        <v>3</v>
      </c>
      <c r="F14" s="19">
        <v>106</v>
      </c>
      <c r="G14" s="23">
        <v>87.300000000000011</v>
      </c>
      <c r="H14" s="27">
        <f>G14*POWER((($F$4+$F$6)/2-$F$8)/70,1.25)</f>
        <v>0</v>
      </c>
      <c r="I14" s="24"/>
      <c r="J14" s="22" t="s">
        <v>79</v>
      </c>
      <c r="K14" s="38">
        <v>300</v>
      </c>
      <c r="L14" s="39">
        <v>78</v>
      </c>
      <c r="M14" s="26">
        <v>3</v>
      </c>
      <c r="N14" s="20">
        <v>106</v>
      </c>
      <c r="O14" s="21">
        <v>137.10000000000002</v>
      </c>
      <c r="P14" s="27">
        <f>O14*POWER((($F$4+$F$6)/2-$F$8)/70,1.27)</f>
        <v>0</v>
      </c>
    </row>
    <row r="15" spans="2:16" x14ac:dyDescent="0.25">
      <c r="B15" s="22" t="s">
        <v>17</v>
      </c>
      <c r="C15" s="38"/>
      <c r="D15" s="39"/>
      <c r="E15" s="19">
        <v>4</v>
      </c>
      <c r="F15" s="19">
        <v>141</v>
      </c>
      <c r="G15" s="23">
        <v>116.4</v>
      </c>
      <c r="H15" s="27">
        <f t="shared" ref="H15:H17" si="0">G15*POWER((($F$4+$F$6)/2-$F$8)/70,1.25)</f>
        <v>0</v>
      </c>
      <c r="I15" s="24"/>
      <c r="J15" s="22" t="s">
        <v>80</v>
      </c>
      <c r="K15" s="38"/>
      <c r="L15" s="39"/>
      <c r="M15" s="26">
        <v>4</v>
      </c>
      <c r="N15" s="20">
        <v>141</v>
      </c>
      <c r="O15" s="21">
        <v>182.8</v>
      </c>
      <c r="P15" s="27">
        <f t="shared" ref="P15:P75" si="1">O15*POWER((($F$4+$F$6)/2-$F$8)/70,1.27)</f>
        <v>0</v>
      </c>
    </row>
    <row r="16" spans="2:16" x14ac:dyDescent="0.25">
      <c r="B16" s="22" t="s">
        <v>18</v>
      </c>
      <c r="C16" s="38"/>
      <c r="D16" s="39"/>
      <c r="E16" s="19">
        <v>5</v>
      </c>
      <c r="F16" s="19">
        <v>176</v>
      </c>
      <c r="G16" s="23">
        <v>145.5</v>
      </c>
      <c r="H16" s="27">
        <f t="shared" si="0"/>
        <v>0</v>
      </c>
      <c r="I16" s="24"/>
      <c r="J16" s="22" t="s">
        <v>81</v>
      </c>
      <c r="K16" s="38"/>
      <c r="L16" s="39"/>
      <c r="M16" s="26">
        <v>5</v>
      </c>
      <c r="N16" s="20">
        <v>176</v>
      </c>
      <c r="O16" s="21">
        <v>228.5</v>
      </c>
      <c r="P16" s="27">
        <f t="shared" si="1"/>
        <v>0</v>
      </c>
    </row>
    <row r="17" spans="2:16" x14ac:dyDescent="0.25">
      <c r="B17" s="22" t="s">
        <v>19</v>
      </c>
      <c r="C17" s="38"/>
      <c r="D17" s="39"/>
      <c r="E17" s="19">
        <v>6</v>
      </c>
      <c r="F17" s="19">
        <v>211</v>
      </c>
      <c r="G17" s="23">
        <v>174.60000000000002</v>
      </c>
      <c r="H17" s="27">
        <f t="shared" si="0"/>
        <v>0</v>
      </c>
      <c r="I17" s="24"/>
      <c r="J17" s="22" t="s">
        <v>82</v>
      </c>
      <c r="K17" s="38"/>
      <c r="L17" s="39"/>
      <c r="M17" s="26">
        <v>6</v>
      </c>
      <c r="N17" s="20">
        <v>211</v>
      </c>
      <c r="O17" s="21">
        <v>274.20000000000005</v>
      </c>
      <c r="P17" s="27">
        <f t="shared" si="1"/>
        <v>0</v>
      </c>
    </row>
    <row r="18" spans="2:16" x14ac:dyDescent="0.25">
      <c r="B18" s="22" t="s">
        <v>20</v>
      </c>
      <c r="C18" s="38"/>
      <c r="D18" s="39"/>
      <c r="E18" s="19">
        <v>7</v>
      </c>
      <c r="F18" s="16">
        <v>246</v>
      </c>
      <c r="G18" s="17">
        <v>203.70000000000002</v>
      </c>
      <c r="H18" s="27">
        <f>G18*POWER((($F$4+$F$6)/2-$F$8)/70,1.25)</f>
        <v>0</v>
      </c>
      <c r="J18" s="22" t="s">
        <v>83</v>
      </c>
      <c r="K18" s="38"/>
      <c r="L18" s="39"/>
      <c r="M18" s="26">
        <v>7</v>
      </c>
      <c r="N18" s="16">
        <v>246</v>
      </c>
      <c r="O18" s="17">
        <v>319.90000000000003</v>
      </c>
      <c r="P18" s="27">
        <f t="shared" si="1"/>
        <v>0</v>
      </c>
    </row>
    <row r="19" spans="2:16" x14ac:dyDescent="0.25">
      <c r="B19" s="22" t="s">
        <v>21</v>
      </c>
      <c r="C19" s="38"/>
      <c r="D19" s="39"/>
      <c r="E19" s="19">
        <v>8</v>
      </c>
      <c r="F19" s="16">
        <v>281</v>
      </c>
      <c r="G19" s="17">
        <v>232.8</v>
      </c>
      <c r="H19" s="27">
        <f t="shared" ref="H19:H75" si="2">G19*POWER((($F$4+$F$6)/2-$F$8)/70,1.25)</f>
        <v>0</v>
      </c>
      <c r="J19" s="22" t="s">
        <v>84</v>
      </c>
      <c r="K19" s="38"/>
      <c r="L19" s="39"/>
      <c r="M19" s="26">
        <v>8</v>
      </c>
      <c r="N19" s="16">
        <v>281</v>
      </c>
      <c r="O19" s="17">
        <v>365.6</v>
      </c>
      <c r="P19" s="27">
        <f t="shared" si="1"/>
        <v>0</v>
      </c>
    </row>
    <row r="20" spans="2:16" x14ac:dyDescent="0.25">
      <c r="B20" s="22" t="s">
        <v>22</v>
      </c>
      <c r="C20" s="38"/>
      <c r="D20" s="39"/>
      <c r="E20" s="19">
        <v>9</v>
      </c>
      <c r="F20" s="16">
        <v>316</v>
      </c>
      <c r="G20" s="17">
        <v>261.90000000000003</v>
      </c>
      <c r="H20" s="27">
        <f t="shared" si="2"/>
        <v>0</v>
      </c>
      <c r="J20" s="22" t="s">
        <v>85</v>
      </c>
      <c r="K20" s="38"/>
      <c r="L20" s="39"/>
      <c r="M20" s="26">
        <v>9</v>
      </c>
      <c r="N20" s="16">
        <v>316</v>
      </c>
      <c r="O20" s="17">
        <v>411.3</v>
      </c>
      <c r="P20" s="27">
        <f t="shared" si="1"/>
        <v>0</v>
      </c>
    </row>
    <row r="21" spans="2:16" x14ac:dyDescent="0.25">
      <c r="B21" s="22" t="s">
        <v>23</v>
      </c>
      <c r="C21" s="38"/>
      <c r="D21" s="39"/>
      <c r="E21" s="19">
        <v>10</v>
      </c>
      <c r="F21" s="16">
        <v>351</v>
      </c>
      <c r="G21" s="17">
        <v>291</v>
      </c>
      <c r="H21" s="27">
        <f t="shared" si="2"/>
        <v>0</v>
      </c>
      <c r="J21" s="22" t="s">
        <v>86</v>
      </c>
      <c r="K21" s="38"/>
      <c r="L21" s="39"/>
      <c r="M21" s="26">
        <v>10</v>
      </c>
      <c r="N21" s="16">
        <v>351</v>
      </c>
      <c r="O21" s="17">
        <v>457</v>
      </c>
      <c r="P21" s="27">
        <f t="shared" si="1"/>
        <v>0</v>
      </c>
    </row>
    <row r="22" spans="2:16" ht="15.75" x14ac:dyDescent="0.25">
      <c r="B22" s="22" t="s">
        <v>24</v>
      </c>
      <c r="C22" s="38"/>
      <c r="D22" s="39"/>
      <c r="E22" s="19">
        <v>11</v>
      </c>
      <c r="F22" s="16">
        <v>386</v>
      </c>
      <c r="G22" s="17">
        <v>320.10000000000002</v>
      </c>
      <c r="H22" s="27">
        <f t="shared" si="2"/>
        <v>0</v>
      </c>
      <c r="I22" s="18"/>
      <c r="J22" s="22" t="s">
        <v>87</v>
      </c>
      <c r="K22" s="38"/>
      <c r="L22" s="39"/>
      <c r="M22" s="26">
        <v>11</v>
      </c>
      <c r="N22" s="16">
        <v>386</v>
      </c>
      <c r="O22" s="17">
        <v>502.70000000000005</v>
      </c>
      <c r="P22" s="27">
        <f t="shared" si="1"/>
        <v>0</v>
      </c>
    </row>
    <row r="23" spans="2:16" x14ac:dyDescent="0.25">
      <c r="B23" s="22" t="s">
        <v>25</v>
      </c>
      <c r="C23" s="38"/>
      <c r="D23" s="39"/>
      <c r="E23" s="19">
        <v>12</v>
      </c>
      <c r="F23" s="16">
        <v>421</v>
      </c>
      <c r="G23" s="17">
        <v>349.20000000000005</v>
      </c>
      <c r="H23" s="27">
        <f t="shared" si="2"/>
        <v>0</v>
      </c>
      <c r="J23" s="22" t="s">
        <v>88</v>
      </c>
      <c r="K23" s="38"/>
      <c r="L23" s="39"/>
      <c r="M23" s="26">
        <v>12</v>
      </c>
      <c r="N23" s="16">
        <v>421</v>
      </c>
      <c r="O23" s="17">
        <v>548.40000000000009</v>
      </c>
      <c r="P23" s="27">
        <f t="shared" si="1"/>
        <v>0</v>
      </c>
    </row>
    <row r="24" spans="2:16" x14ac:dyDescent="0.25">
      <c r="B24" s="22" t="s">
        <v>26</v>
      </c>
      <c r="C24" s="38"/>
      <c r="D24" s="39"/>
      <c r="E24" s="19">
        <v>13</v>
      </c>
      <c r="F24" s="16">
        <v>456</v>
      </c>
      <c r="G24" s="17">
        <v>378.3</v>
      </c>
      <c r="H24" s="27">
        <f t="shared" si="2"/>
        <v>0</v>
      </c>
      <c r="J24" s="22" t="s">
        <v>89</v>
      </c>
      <c r="K24" s="38"/>
      <c r="L24" s="39"/>
      <c r="M24" s="26">
        <v>13</v>
      </c>
      <c r="N24" s="16">
        <v>456</v>
      </c>
      <c r="O24" s="17">
        <v>594.1</v>
      </c>
      <c r="P24" s="27">
        <f t="shared" si="1"/>
        <v>0</v>
      </c>
    </row>
    <row r="25" spans="2:16" x14ac:dyDescent="0.25">
      <c r="B25" s="22" t="s">
        <v>27</v>
      </c>
      <c r="C25" s="38"/>
      <c r="D25" s="39"/>
      <c r="E25" s="19">
        <v>14</v>
      </c>
      <c r="F25" s="16">
        <v>491</v>
      </c>
      <c r="G25" s="17">
        <v>407.40000000000003</v>
      </c>
      <c r="H25" s="27">
        <f t="shared" si="2"/>
        <v>0</v>
      </c>
      <c r="J25" s="22" t="s">
        <v>90</v>
      </c>
      <c r="K25" s="38"/>
      <c r="L25" s="39"/>
      <c r="M25" s="26">
        <v>14</v>
      </c>
      <c r="N25" s="16">
        <v>491</v>
      </c>
      <c r="O25" s="17">
        <v>639.80000000000007</v>
      </c>
      <c r="P25" s="27">
        <f t="shared" si="1"/>
        <v>0</v>
      </c>
    </row>
    <row r="26" spans="2:16" x14ac:dyDescent="0.25">
      <c r="B26" s="22" t="s">
        <v>28</v>
      </c>
      <c r="C26" s="38"/>
      <c r="D26" s="39"/>
      <c r="E26" s="19">
        <v>15</v>
      </c>
      <c r="F26" s="16">
        <v>526</v>
      </c>
      <c r="G26" s="17">
        <v>436.5</v>
      </c>
      <c r="H26" s="27">
        <f t="shared" si="2"/>
        <v>0</v>
      </c>
      <c r="J26" s="22" t="s">
        <v>91</v>
      </c>
      <c r="K26" s="38"/>
      <c r="L26" s="39"/>
      <c r="M26" s="26">
        <v>15</v>
      </c>
      <c r="N26" s="16">
        <v>526</v>
      </c>
      <c r="O26" s="17">
        <v>685.5</v>
      </c>
      <c r="P26" s="27">
        <f t="shared" si="1"/>
        <v>0</v>
      </c>
    </row>
    <row r="27" spans="2:16" x14ac:dyDescent="0.25">
      <c r="B27" s="22" t="s">
        <v>29</v>
      </c>
      <c r="C27" s="38"/>
      <c r="D27" s="39"/>
      <c r="E27" s="19">
        <v>16</v>
      </c>
      <c r="F27" s="16">
        <v>561</v>
      </c>
      <c r="G27" s="17">
        <v>465.6</v>
      </c>
      <c r="H27" s="27">
        <f t="shared" si="2"/>
        <v>0</v>
      </c>
      <c r="J27" s="22" t="s">
        <v>92</v>
      </c>
      <c r="K27" s="38"/>
      <c r="L27" s="39"/>
      <c r="M27" s="26">
        <v>16</v>
      </c>
      <c r="N27" s="16">
        <v>561</v>
      </c>
      <c r="O27" s="17">
        <v>731.2</v>
      </c>
      <c r="P27" s="27">
        <f t="shared" si="1"/>
        <v>0</v>
      </c>
    </row>
    <row r="28" spans="2:16" x14ac:dyDescent="0.25">
      <c r="B28" s="22" t="s">
        <v>30</v>
      </c>
      <c r="C28" s="38"/>
      <c r="D28" s="39"/>
      <c r="E28" s="19">
        <v>17</v>
      </c>
      <c r="F28" s="16">
        <v>596</v>
      </c>
      <c r="G28" s="17">
        <v>494.70000000000005</v>
      </c>
      <c r="H28" s="27">
        <f t="shared" si="2"/>
        <v>0</v>
      </c>
      <c r="J28" s="22" t="s">
        <v>93</v>
      </c>
      <c r="K28" s="38"/>
      <c r="L28" s="39"/>
      <c r="M28" s="26">
        <v>17</v>
      </c>
      <c r="N28" s="16">
        <v>596</v>
      </c>
      <c r="O28" s="17">
        <v>776.90000000000009</v>
      </c>
      <c r="P28" s="27">
        <f t="shared" si="1"/>
        <v>0</v>
      </c>
    </row>
    <row r="29" spans="2:16" x14ac:dyDescent="0.25">
      <c r="B29" s="22" t="s">
        <v>31</v>
      </c>
      <c r="C29" s="38"/>
      <c r="D29" s="39"/>
      <c r="E29" s="19">
        <v>18</v>
      </c>
      <c r="F29" s="16">
        <v>631</v>
      </c>
      <c r="G29" s="17">
        <v>523.80000000000007</v>
      </c>
      <c r="H29" s="27">
        <f t="shared" si="2"/>
        <v>0</v>
      </c>
      <c r="J29" s="22" t="s">
        <v>94</v>
      </c>
      <c r="K29" s="38"/>
      <c r="L29" s="39"/>
      <c r="M29" s="26">
        <v>18</v>
      </c>
      <c r="N29" s="16">
        <v>631</v>
      </c>
      <c r="O29" s="17">
        <v>822.6</v>
      </c>
      <c r="P29" s="27">
        <f t="shared" si="1"/>
        <v>0</v>
      </c>
    </row>
    <row r="30" spans="2:16" x14ac:dyDescent="0.25">
      <c r="B30" s="22" t="s">
        <v>32</v>
      </c>
      <c r="C30" s="38"/>
      <c r="D30" s="39"/>
      <c r="E30" s="19">
        <v>19</v>
      </c>
      <c r="F30" s="16">
        <v>666</v>
      </c>
      <c r="G30" s="17">
        <v>552.9</v>
      </c>
      <c r="H30" s="27">
        <f t="shared" si="2"/>
        <v>0</v>
      </c>
      <c r="J30" s="22" t="s">
        <v>95</v>
      </c>
      <c r="K30" s="38"/>
      <c r="L30" s="39"/>
      <c r="M30" s="26">
        <v>19</v>
      </c>
      <c r="N30" s="16">
        <v>666</v>
      </c>
      <c r="O30" s="17">
        <v>868.30000000000007</v>
      </c>
      <c r="P30" s="27">
        <f t="shared" si="1"/>
        <v>0</v>
      </c>
    </row>
    <row r="31" spans="2:16" x14ac:dyDescent="0.25">
      <c r="B31" s="22" t="s">
        <v>33</v>
      </c>
      <c r="C31" s="38"/>
      <c r="D31" s="39"/>
      <c r="E31" s="19">
        <v>20</v>
      </c>
      <c r="F31" s="16">
        <v>701</v>
      </c>
      <c r="G31" s="17">
        <v>582</v>
      </c>
      <c r="H31" s="27">
        <f t="shared" si="2"/>
        <v>0</v>
      </c>
      <c r="J31" s="22" t="s">
        <v>96</v>
      </c>
      <c r="K31" s="38"/>
      <c r="L31" s="39"/>
      <c r="M31" s="26">
        <v>20</v>
      </c>
      <c r="N31" s="16">
        <v>701</v>
      </c>
      <c r="O31" s="17">
        <v>914</v>
      </c>
      <c r="P31" s="27">
        <f t="shared" si="1"/>
        <v>0</v>
      </c>
    </row>
    <row r="32" spans="2:16" x14ac:dyDescent="0.25">
      <c r="B32" s="22" t="s">
        <v>34</v>
      </c>
      <c r="C32" s="38"/>
      <c r="D32" s="39"/>
      <c r="E32" s="19">
        <v>21</v>
      </c>
      <c r="F32" s="16">
        <v>736</v>
      </c>
      <c r="G32" s="17">
        <v>611.1</v>
      </c>
      <c r="H32" s="27">
        <f t="shared" si="2"/>
        <v>0</v>
      </c>
      <c r="J32" s="22" t="s">
        <v>97</v>
      </c>
      <c r="K32" s="38"/>
      <c r="L32" s="39"/>
      <c r="M32" s="26">
        <v>21</v>
      </c>
      <c r="N32" s="16">
        <v>736</v>
      </c>
      <c r="O32" s="17">
        <v>959.7</v>
      </c>
      <c r="P32" s="27">
        <f t="shared" si="1"/>
        <v>0</v>
      </c>
    </row>
    <row r="33" spans="2:16" x14ac:dyDescent="0.25">
      <c r="B33" s="22" t="s">
        <v>35</v>
      </c>
      <c r="C33" s="38"/>
      <c r="D33" s="39"/>
      <c r="E33" s="19">
        <v>22</v>
      </c>
      <c r="F33" s="16">
        <v>771</v>
      </c>
      <c r="G33" s="17">
        <v>640.20000000000005</v>
      </c>
      <c r="H33" s="27">
        <f t="shared" si="2"/>
        <v>0</v>
      </c>
      <c r="J33" s="22" t="s">
        <v>98</v>
      </c>
      <c r="K33" s="38"/>
      <c r="L33" s="39"/>
      <c r="M33" s="26">
        <v>22</v>
      </c>
      <c r="N33" s="16">
        <v>771</v>
      </c>
      <c r="O33" s="17">
        <v>1005.4000000000001</v>
      </c>
      <c r="P33" s="27">
        <f t="shared" si="1"/>
        <v>0</v>
      </c>
    </row>
    <row r="34" spans="2:16" x14ac:dyDescent="0.25">
      <c r="B34" s="22" t="s">
        <v>36</v>
      </c>
      <c r="C34" s="38"/>
      <c r="D34" s="39"/>
      <c r="E34" s="19">
        <v>23</v>
      </c>
      <c r="F34" s="16">
        <v>806</v>
      </c>
      <c r="G34" s="17">
        <v>669.30000000000007</v>
      </c>
      <c r="H34" s="27">
        <f t="shared" si="2"/>
        <v>0</v>
      </c>
      <c r="J34" s="22" t="s">
        <v>99</v>
      </c>
      <c r="K34" s="38"/>
      <c r="L34" s="39"/>
      <c r="M34" s="26">
        <v>23</v>
      </c>
      <c r="N34" s="16">
        <v>806</v>
      </c>
      <c r="O34" s="17">
        <v>1051.1000000000001</v>
      </c>
      <c r="P34" s="27">
        <f t="shared" si="1"/>
        <v>0</v>
      </c>
    </row>
    <row r="35" spans="2:16" x14ac:dyDescent="0.25">
      <c r="B35" s="22" t="s">
        <v>37</v>
      </c>
      <c r="C35" s="38"/>
      <c r="D35" s="39"/>
      <c r="E35" s="19">
        <v>24</v>
      </c>
      <c r="F35" s="16">
        <v>841</v>
      </c>
      <c r="G35" s="17">
        <v>698.40000000000009</v>
      </c>
      <c r="H35" s="27">
        <f t="shared" si="2"/>
        <v>0</v>
      </c>
      <c r="J35" s="22" t="s">
        <v>100</v>
      </c>
      <c r="K35" s="38"/>
      <c r="L35" s="39"/>
      <c r="M35" s="26">
        <v>24</v>
      </c>
      <c r="N35" s="16">
        <v>841</v>
      </c>
      <c r="O35" s="17">
        <v>1096.8000000000002</v>
      </c>
      <c r="P35" s="27">
        <f t="shared" si="1"/>
        <v>0</v>
      </c>
    </row>
    <row r="36" spans="2:16" x14ac:dyDescent="0.25">
      <c r="B36" s="22" t="s">
        <v>38</v>
      </c>
      <c r="C36" s="38"/>
      <c r="D36" s="39"/>
      <c r="E36" s="19">
        <v>25</v>
      </c>
      <c r="F36" s="16">
        <v>876</v>
      </c>
      <c r="G36" s="17">
        <v>727.5</v>
      </c>
      <c r="H36" s="27">
        <f t="shared" si="2"/>
        <v>0</v>
      </c>
      <c r="J36" s="22" t="s">
        <v>101</v>
      </c>
      <c r="K36" s="38"/>
      <c r="L36" s="39"/>
      <c r="M36" s="26">
        <v>25</v>
      </c>
      <c r="N36" s="16">
        <v>876</v>
      </c>
      <c r="O36" s="17">
        <v>1142.5</v>
      </c>
      <c r="P36" s="27">
        <f t="shared" si="1"/>
        <v>0</v>
      </c>
    </row>
    <row r="37" spans="2:16" x14ac:dyDescent="0.25">
      <c r="B37" s="22" t="s">
        <v>39</v>
      </c>
      <c r="C37" s="38"/>
      <c r="D37" s="39"/>
      <c r="E37" s="19">
        <v>26</v>
      </c>
      <c r="F37" s="16">
        <v>911</v>
      </c>
      <c r="G37" s="17">
        <v>756.6</v>
      </c>
      <c r="H37" s="27">
        <f t="shared" si="2"/>
        <v>0</v>
      </c>
      <c r="J37" s="22" t="s">
        <v>102</v>
      </c>
      <c r="K37" s="38"/>
      <c r="L37" s="39"/>
      <c r="M37" s="26">
        <v>26</v>
      </c>
      <c r="N37" s="16">
        <v>911</v>
      </c>
      <c r="O37" s="17">
        <v>1188.2</v>
      </c>
      <c r="P37" s="27">
        <f t="shared" si="1"/>
        <v>0</v>
      </c>
    </row>
    <row r="38" spans="2:16" x14ac:dyDescent="0.25">
      <c r="B38" s="22" t="s">
        <v>40</v>
      </c>
      <c r="C38" s="38"/>
      <c r="D38" s="39"/>
      <c r="E38" s="19">
        <v>27</v>
      </c>
      <c r="F38" s="16">
        <v>946</v>
      </c>
      <c r="G38" s="17">
        <v>785.7</v>
      </c>
      <c r="H38" s="27">
        <f t="shared" si="2"/>
        <v>0</v>
      </c>
      <c r="J38" s="22" t="s">
        <v>103</v>
      </c>
      <c r="K38" s="38"/>
      <c r="L38" s="39"/>
      <c r="M38" s="26">
        <v>27</v>
      </c>
      <c r="N38" s="16">
        <v>946</v>
      </c>
      <c r="O38" s="17">
        <v>1233.9000000000001</v>
      </c>
      <c r="P38" s="27">
        <f t="shared" si="1"/>
        <v>0</v>
      </c>
    </row>
    <row r="39" spans="2:16" x14ac:dyDescent="0.25">
      <c r="B39" s="22" t="s">
        <v>41</v>
      </c>
      <c r="C39" s="38"/>
      <c r="D39" s="39"/>
      <c r="E39" s="19">
        <v>28</v>
      </c>
      <c r="F39" s="16">
        <v>981</v>
      </c>
      <c r="G39" s="17">
        <v>814.80000000000007</v>
      </c>
      <c r="H39" s="27">
        <f t="shared" si="2"/>
        <v>0</v>
      </c>
      <c r="J39" s="22" t="s">
        <v>104</v>
      </c>
      <c r="K39" s="38"/>
      <c r="L39" s="39"/>
      <c r="M39" s="26">
        <v>28</v>
      </c>
      <c r="N39" s="16">
        <v>981</v>
      </c>
      <c r="O39" s="17">
        <v>1279.6000000000001</v>
      </c>
      <c r="P39" s="27">
        <f t="shared" si="1"/>
        <v>0</v>
      </c>
    </row>
    <row r="40" spans="2:16" x14ac:dyDescent="0.25">
      <c r="B40" s="22" t="s">
        <v>42</v>
      </c>
      <c r="C40" s="38"/>
      <c r="D40" s="39"/>
      <c r="E40" s="19">
        <v>29</v>
      </c>
      <c r="F40" s="16">
        <v>1016</v>
      </c>
      <c r="G40" s="17">
        <v>843.90000000000009</v>
      </c>
      <c r="H40" s="27">
        <f t="shared" si="2"/>
        <v>0</v>
      </c>
      <c r="J40" s="22" t="s">
        <v>105</v>
      </c>
      <c r="K40" s="38"/>
      <c r="L40" s="39"/>
      <c r="M40" s="26">
        <v>29</v>
      </c>
      <c r="N40" s="16">
        <v>1016</v>
      </c>
      <c r="O40" s="17">
        <v>1325.3000000000002</v>
      </c>
      <c r="P40" s="27">
        <f t="shared" si="1"/>
        <v>0</v>
      </c>
    </row>
    <row r="41" spans="2:16" x14ac:dyDescent="0.25">
      <c r="B41" s="22" t="s">
        <v>43</v>
      </c>
      <c r="C41" s="38"/>
      <c r="D41" s="39"/>
      <c r="E41" s="19">
        <v>30</v>
      </c>
      <c r="F41" s="16">
        <v>1051</v>
      </c>
      <c r="G41" s="17">
        <v>873</v>
      </c>
      <c r="H41" s="27">
        <f t="shared" si="2"/>
        <v>0</v>
      </c>
      <c r="J41" s="22" t="s">
        <v>106</v>
      </c>
      <c r="K41" s="38"/>
      <c r="L41" s="39"/>
      <c r="M41" s="26">
        <v>30</v>
      </c>
      <c r="N41" s="16">
        <v>1051</v>
      </c>
      <c r="O41" s="17">
        <v>1371</v>
      </c>
      <c r="P41" s="27">
        <f t="shared" si="1"/>
        <v>0</v>
      </c>
    </row>
    <row r="42" spans="2:16" x14ac:dyDescent="0.25">
      <c r="B42" s="22" t="s">
        <v>44</v>
      </c>
      <c r="C42" s="38"/>
      <c r="D42" s="39"/>
      <c r="E42" s="19">
        <v>31</v>
      </c>
      <c r="F42" s="16">
        <v>1086</v>
      </c>
      <c r="G42" s="17">
        <v>902.1</v>
      </c>
      <c r="H42" s="27">
        <f t="shared" si="2"/>
        <v>0</v>
      </c>
      <c r="J42" s="22" t="s">
        <v>107</v>
      </c>
      <c r="K42" s="38"/>
      <c r="L42" s="39"/>
      <c r="M42" s="26">
        <v>31</v>
      </c>
      <c r="N42" s="16">
        <v>1086</v>
      </c>
      <c r="O42" s="17">
        <v>1416.7</v>
      </c>
      <c r="P42" s="27">
        <f t="shared" si="1"/>
        <v>0</v>
      </c>
    </row>
    <row r="43" spans="2:16" x14ac:dyDescent="0.25">
      <c r="B43" s="22" t="s">
        <v>45</v>
      </c>
      <c r="C43" s="38"/>
      <c r="D43" s="39"/>
      <c r="E43" s="19">
        <v>32</v>
      </c>
      <c r="F43" s="16">
        <v>1121</v>
      </c>
      <c r="G43" s="17">
        <v>931.2</v>
      </c>
      <c r="H43" s="27">
        <f t="shared" si="2"/>
        <v>0</v>
      </c>
      <c r="J43" s="22" t="s">
        <v>108</v>
      </c>
      <c r="K43" s="38"/>
      <c r="L43" s="39"/>
      <c r="M43" s="26">
        <v>32</v>
      </c>
      <c r="N43" s="16">
        <v>1121</v>
      </c>
      <c r="O43" s="17">
        <v>1462.4</v>
      </c>
      <c r="P43" s="27">
        <f t="shared" si="1"/>
        <v>0</v>
      </c>
    </row>
    <row r="44" spans="2:16" x14ac:dyDescent="0.25">
      <c r="B44" s="22" t="s">
        <v>46</v>
      </c>
      <c r="C44" s="38"/>
      <c r="D44" s="39"/>
      <c r="E44" s="19">
        <v>33</v>
      </c>
      <c r="F44" s="16">
        <v>1156</v>
      </c>
      <c r="G44" s="17">
        <v>960.30000000000007</v>
      </c>
      <c r="H44" s="27">
        <f t="shared" si="2"/>
        <v>0</v>
      </c>
      <c r="J44" s="22" t="s">
        <v>109</v>
      </c>
      <c r="K44" s="38"/>
      <c r="L44" s="39"/>
      <c r="M44" s="26">
        <v>33</v>
      </c>
      <c r="N44" s="16">
        <v>1156</v>
      </c>
      <c r="O44" s="17">
        <v>1508.1000000000001</v>
      </c>
      <c r="P44" s="27">
        <f t="shared" si="1"/>
        <v>0</v>
      </c>
    </row>
    <row r="45" spans="2:16" x14ac:dyDescent="0.25">
      <c r="B45" s="22" t="s">
        <v>47</v>
      </c>
      <c r="C45" s="38"/>
      <c r="D45" s="39"/>
      <c r="E45" s="19">
        <v>34</v>
      </c>
      <c r="F45" s="16">
        <v>1191</v>
      </c>
      <c r="G45" s="17">
        <v>989.40000000000009</v>
      </c>
      <c r="H45" s="27">
        <f t="shared" si="2"/>
        <v>0</v>
      </c>
      <c r="J45" s="22" t="s">
        <v>110</v>
      </c>
      <c r="K45" s="38"/>
      <c r="L45" s="39"/>
      <c r="M45" s="26">
        <v>34</v>
      </c>
      <c r="N45" s="16">
        <v>1191</v>
      </c>
      <c r="O45" s="17">
        <v>1553.8000000000002</v>
      </c>
      <c r="P45" s="27">
        <f t="shared" si="1"/>
        <v>0</v>
      </c>
    </row>
    <row r="46" spans="2:16" x14ac:dyDescent="0.25">
      <c r="B46" s="22" t="s">
        <v>48</v>
      </c>
      <c r="C46" s="38"/>
      <c r="D46" s="39"/>
      <c r="E46" s="19">
        <v>35</v>
      </c>
      <c r="F46" s="16">
        <v>1226</v>
      </c>
      <c r="G46" s="17">
        <v>1018.5</v>
      </c>
      <c r="H46" s="27">
        <f t="shared" si="2"/>
        <v>0</v>
      </c>
      <c r="J46" s="22" t="s">
        <v>111</v>
      </c>
      <c r="K46" s="38"/>
      <c r="L46" s="39"/>
      <c r="M46" s="26">
        <v>35</v>
      </c>
      <c r="N46" s="16">
        <v>1226</v>
      </c>
      <c r="O46" s="17">
        <v>1599.5</v>
      </c>
      <c r="P46" s="27">
        <f t="shared" si="1"/>
        <v>0</v>
      </c>
    </row>
    <row r="47" spans="2:16" x14ac:dyDescent="0.25">
      <c r="B47" s="22" t="s">
        <v>49</v>
      </c>
      <c r="C47" s="38"/>
      <c r="D47" s="39"/>
      <c r="E47" s="19">
        <v>36</v>
      </c>
      <c r="F47" s="16">
        <v>1261</v>
      </c>
      <c r="G47" s="17">
        <v>1047.6000000000001</v>
      </c>
      <c r="H47" s="27">
        <f t="shared" si="2"/>
        <v>0</v>
      </c>
      <c r="J47" s="22" t="s">
        <v>112</v>
      </c>
      <c r="K47" s="38"/>
      <c r="L47" s="39"/>
      <c r="M47" s="26">
        <v>36</v>
      </c>
      <c r="N47" s="16">
        <v>1261</v>
      </c>
      <c r="O47" s="17">
        <v>1645.2</v>
      </c>
      <c r="P47" s="27">
        <f t="shared" si="1"/>
        <v>0</v>
      </c>
    </row>
    <row r="48" spans="2:16" x14ac:dyDescent="0.25">
      <c r="B48" s="22" t="s">
        <v>50</v>
      </c>
      <c r="C48" s="38"/>
      <c r="D48" s="39"/>
      <c r="E48" s="19">
        <v>37</v>
      </c>
      <c r="F48" s="16">
        <v>1296</v>
      </c>
      <c r="G48" s="17">
        <v>1076.7</v>
      </c>
      <c r="H48" s="27">
        <f t="shared" si="2"/>
        <v>0</v>
      </c>
      <c r="J48" s="22" t="s">
        <v>113</v>
      </c>
      <c r="K48" s="38"/>
      <c r="L48" s="39"/>
      <c r="M48" s="26">
        <v>37</v>
      </c>
      <c r="N48" s="16">
        <v>1296</v>
      </c>
      <c r="O48" s="17">
        <v>1690.9</v>
      </c>
      <c r="P48" s="27">
        <f t="shared" si="1"/>
        <v>0</v>
      </c>
    </row>
    <row r="49" spans="2:16" x14ac:dyDescent="0.25">
      <c r="B49" s="22" t="s">
        <v>51</v>
      </c>
      <c r="C49" s="38"/>
      <c r="D49" s="39"/>
      <c r="E49" s="19">
        <v>38</v>
      </c>
      <c r="F49" s="16">
        <v>1331</v>
      </c>
      <c r="G49" s="17">
        <v>1105.8</v>
      </c>
      <c r="H49" s="27">
        <f t="shared" si="2"/>
        <v>0</v>
      </c>
      <c r="J49" s="22" t="s">
        <v>114</v>
      </c>
      <c r="K49" s="38"/>
      <c r="L49" s="39"/>
      <c r="M49" s="26">
        <v>38</v>
      </c>
      <c r="N49" s="16">
        <v>1331</v>
      </c>
      <c r="O49" s="17">
        <v>1736.6000000000001</v>
      </c>
      <c r="P49" s="27">
        <f t="shared" si="1"/>
        <v>0</v>
      </c>
    </row>
    <row r="50" spans="2:16" x14ac:dyDescent="0.25">
      <c r="B50" s="22" t="s">
        <v>52</v>
      </c>
      <c r="C50" s="38"/>
      <c r="D50" s="39"/>
      <c r="E50" s="19">
        <v>39</v>
      </c>
      <c r="F50" s="16">
        <v>1366</v>
      </c>
      <c r="G50" s="17">
        <v>1134.9000000000001</v>
      </c>
      <c r="H50" s="27">
        <f t="shared" si="2"/>
        <v>0</v>
      </c>
      <c r="J50" s="22" t="s">
        <v>115</v>
      </c>
      <c r="K50" s="38"/>
      <c r="L50" s="39"/>
      <c r="M50" s="26">
        <v>39</v>
      </c>
      <c r="N50" s="16">
        <v>1366</v>
      </c>
      <c r="O50" s="17">
        <v>1782.3000000000002</v>
      </c>
      <c r="P50" s="27">
        <f t="shared" si="1"/>
        <v>0</v>
      </c>
    </row>
    <row r="51" spans="2:16" x14ac:dyDescent="0.25">
      <c r="B51" s="22" t="s">
        <v>53</v>
      </c>
      <c r="C51" s="38"/>
      <c r="D51" s="39"/>
      <c r="E51" s="19">
        <v>40</v>
      </c>
      <c r="F51" s="16">
        <v>1401</v>
      </c>
      <c r="G51" s="17">
        <v>1164</v>
      </c>
      <c r="H51" s="27">
        <f t="shared" si="2"/>
        <v>0</v>
      </c>
      <c r="J51" s="22" t="s">
        <v>116</v>
      </c>
      <c r="K51" s="38"/>
      <c r="L51" s="39"/>
      <c r="M51" s="26">
        <v>40</v>
      </c>
      <c r="N51" s="16">
        <v>1401</v>
      </c>
      <c r="O51" s="17">
        <v>1828</v>
      </c>
      <c r="P51" s="27">
        <f t="shared" si="1"/>
        <v>0</v>
      </c>
    </row>
    <row r="52" spans="2:16" x14ac:dyDescent="0.25">
      <c r="B52" s="22" t="s">
        <v>54</v>
      </c>
      <c r="C52" s="38"/>
      <c r="D52" s="39"/>
      <c r="E52" s="19">
        <v>41</v>
      </c>
      <c r="F52" s="16">
        <v>1436</v>
      </c>
      <c r="G52" s="17">
        <v>1193.1000000000001</v>
      </c>
      <c r="H52" s="27">
        <f t="shared" si="2"/>
        <v>0</v>
      </c>
      <c r="J52" s="22" t="s">
        <v>117</v>
      </c>
      <c r="K52" s="38"/>
      <c r="L52" s="39"/>
      <c r="M52" s="26">
        <v>41</v>
      </c>
      <c r="N52" s="16">
        <v>1436</v>
      </c>
      <c r="O52" s="17">
        <v>1873.7</v>
      </c>
      <c r="P52" s="27">
        <f t="shared" si="1"/>
        <v>0</v>
      </c>
    </row>
    <row r="53" spans="2:16" x14ac:dyDescent="0.25">
      <c r="B53" s="22" t="s">
        <v>55</v>
      </c>
      <c r="C53" s="38"/>
      <c r="D53" s="39"/>
      <c r="E53" s="19">
        <v>42</v>
      </c>
      <c r="F53" s="16">
        <v>1471</v>
      </c>
      <c r="G53" s="17">
        <v>1222.2</v>
      </c>
      <c r="H53" s="27">
        <f t="shared" si="2"/>
        <v>0</v>
      </c>
      <c r="J53" s="22" t="s">
        <v>118</v>
      </c>
      <c r="K53" s="38"/>
      <c r="L53" s="39"/>
      <c r="M53" s="26">
        <v>42</v>
      </c>
      <c r="N53" s="16">
        <v>1471</v>
      </c>
      <c r="O53" s="17">
        <v>1919.4</v>
      </c>
      <c r="P53" s="27">
        <f t="shared" si="1"/>
        <v>0</v>
      </c>
    </row>
    <row r="54" spans="2:16" x14ac:dyDescent="0.25">
      <c r="B54" s="22" t="s">
        <v>56</v>
      </c>
      <c r="C54" s="38"/>
      <c r="D54" s="39"/>
      <c r="E54" s="19">
        <v>43</v>
      </c>
      <c r="F54" s="16">
        <v>1506</v>
      </c>
      <c r="G54" s="17">
        <v>1251.3</v>
      </c>
      <c r="H54" s="27">
        <f t="shared" si="2"/>
        <v>0</v>
      </c>
      <c r="J54" s="22" t="s">
        <v>119</v>
      </c>
      <c r="K54" s="38"/>
      <c r="L54" s="39"/>
      <c r="M54" s="26">
        <v>43</v>
      </c>
      <c r="N54" s="16">
        <v>1506</v>
      </c>
      <c r="O54" s="17">
        <v>1965.1000000000001</v>
      </c>
      <c r="P54" s="27">
        <f t="shared" si="1"/>
        <v>0</v>
      </c>
    </row>
    <row r="55" spans="2:16" x14ac:dyDescent="0.25">
      <c r="B55" s="22" t="s">
        <v>57</v>
      </c>
      <c r="C55" s="38"/>
      <c r="D55" s="39"/>
      <c r="E55" s="19">
        <v>44</v>
      </c>
      <c r="F55" s="16">
        <v>1541</v>
      </c>
      <c r="G55" s="17">
        <v>1280.4000000000001</v>
      </c>
      <c r="H55" s="27">
        <f t="shared" si="2"/>
        <v>0</v>
      </c>
      <c r="J55" s="22" t="s">
        <v>120</v>
      </c>
      <c r="K55" s="38"/>
      <c r="L55" s="39"/>
      <c r="M55" s="26">
        <v>44</v>
      </c>
      <c r="N55" s="16">
        <v>1541</v>
      </c>
      <c r="O55" s="17">
        <v>2010.8000000000002</v>
      </c>
      <c r="P55" s="27">
        <f t="shared" si="1"/>
        <v>0</v>
      </c>
    </row>
    <row r="56" spans="2:16" x14ac:dyDescent="0.25">
      <c r="B56" s="22" t="s">
        <v>58</v>
      </c>
      <c r="C56" s="38"/>
      <c r="D56" s="39"/>
      <c r="E56" s="19">
        <v>45</v>
      </c>
      <c r="F56" s="16">
        <v>1576</v>
      </c>
      <c r="G56" s="17">
        <v>1309.5</v>
      </c>
      <c r="H56" s="27">
        <f t="shared" si="2"/>
        <v>0</v>
      </c>
      <c r="J56" s="22" t="s">
        <v>121</v>
      </c>
      <c r="K56" s="38"/>
      <c r="L56" s="39"/>
      <c r="M56" s="26">
        <v>45</v>
      </c>
      <c r="N56" s="16">
        <v>1576</v>
      </c>
      <c r="O56" s="17">
        <v>2056.5</v>
      </c>
      <c r="P56" s="27">
        <f t="shared" si="1"/>
        <v>0</v>
      </c>
    </row>
    <row r="57" spans="2:16" x14ac:dyDescent="0.25">
      <c r="B57" s="22" t="s">
        <v>59</v>
      </c>
      <c r="C57" s="38"/>
      <c r="D57" s="39"/>
      <c r="E57" s="19">
        <v>46</v>
      </c>
      <c r="F57" s="16">
        <v>1611</v>
      </c>
      <c r="G57" s="17">
        <v>1338.6000000000001</v>
      </c>
      <c r="H57" s="27">
        <f t="shared" si="2"/>
        <v>0</v>
      </c>
      <c r="J57" s="22" t="s">
        <v>122</v>
      </c>
      <c r="K57" s="38"/>
      <c r="L57" s="39"/>
      <c r="M57" s="26">
        <v>46</v>
      </c>
      <c r="N57" s="16">
        <v>1611</v>
      </c>
      <c r="O57" s="17">
        <v>2102.2000000000003</v>
      </c>
      <c r="P57" s="27">
        <f t="shared" si="1"/>
        <v>0</v>
      </c>
    </row>
    <row r="58" spans="2:16" x14ac:dyDescent="0.25">
      <c r="B58" s="22" t="s">
        <v>60</v>
      </c>
      <c r="C58" s="38"/>
      <c r="D58" s="39"/>
      <c r="E58" s="19">
        <v>47</v>
      </c>
      <c r="F58" s="16">
        <v>1646</v>
      </c>
      <c r="G58" s="17">
        <v>1367.7</v>
      </c>
      <c r="H58" s="27">
        <f t="shared" si="2"/>
        <v>0</v>
      </c>
      <c r="J58" s="22" t="s">
        <v>123</v>
      </c>
      <c r="K58" s="38"/>
      <c r="L58" s="39"/>
      <c r="M58" s="26">
        <v>47</v>
      </c>
      <c r="N58" s="16">
        <v>1646</v>
      </c>
      <c r="O58" s="17">
        <v>2147.9</v>
      </c>
      <c r="P58" s="27">
        <f t="shared" si="1"/>
        <v>0</v>
      </c>
    </row>
    <row r="59" spans="2:16" x14ac:dyDescent="0.25">
      <c r="B59" s="22" t="s">
        <v>61</v>
      </c>
      <c r="C59" s="38"/>
      <c r="D59" s="39"/>
      <c r="E59" s="19">
        <v>48</v>
      </c>
      <c r="F59" s="16">
        <v>1681</v>
      </c>
      <c r="G59" s="17">
        <v>1396.8000000000002</v>
      </c>
      <c r="H59" s="27">
        <f t="shared" si="2"/>
        <v>0</v>
      </c>
      <c r="J59" s="22" t="s">
        <v>124</v>
      </c>
      <c r="K59" s="38"/>
      <c r="L59" s="39"/>
      <c r="M59" s="26">
        <v>48</v>
      </c>
      <c r="N59" s="16">
        <v>1681</v>
      </c>
      <c r="O59" s="17">
        <v>2193.6000000000004</v>
      </c>
      <c r="P59" s="27">
        <f t="shared" si="1"/>
        <v>0</v>
      </c>
    </row>
    <row r="60" spans="2:16" x14ac:dyDescent="0.25">
      <c r="B60" s="22" t="s">
        <v>62</v>
      </c>
      <c r="C60" s="38"/>
      <c r="D60" s="39"/>
      <c r="E60" s="19">
        <v>49</v>
      </c>
      <c r="F60" s="16">
        <v>1716</v>
      </c>
      <c r="G60" s="17">
        <v>1425.9</v>
      </c>
      <c r="H60" s="27">
        <f t="shared" si="2"/>
        <v>0</v>
      </c>
      <c r="J60" s="22" t="s">
        <v>125</v>
      </c>
      <c r="K60" s="38"/>
      <c r="L60" s="39"/>
      <c r="M60" s="26">
        <v>49</v>
      </c>
      <c r="N60" s="16">
        <v>1716</v>
      </c>
      <c r="O60" s="17">
        <v>2239.3000000000002</v>
      </c>
      <c r="P60" s="27">
        <f t="shared" si="1"/>
        <v>0</v>
      </c>
    </row>
    <row r="61" spans="2:16" x14ac:dyDescent="0.25">
      <c r="B61" s="22" t="s">
        <v>63</v>
      </c>
      <c r="C61" s="38"/>
      <c r="D61" s="39"/>
      <c r="E61" s="19">
        <v>50</v>
      </c>
      <c r="F61" s="25">
        <v>1751</v>
      </c>
      <c r="G61" s="17">
        <v>1455</v>
      </c>
      <c r="H61" s="27">
        <f t="shared" si="2"/>
        <v>0</v>
      </c>
      <c r="J61" s="22" t="s">
        <v>126</v>
      </c>
      <c r="K61" s="38"/>
      <c r="L61" s="39"/>
      <c r="M61" s="26">
        <v>50</v>
      </c>
      <c r="N61" s="16">
        <v>1751</v>
      </c>
      <c r="O61" s="17">
        <v>2285</v>
      </c>
      <c r="P61" s="27">
        <f t="shared" si="1"/>
        <v>0</v>
      </c>
    </row>
    <row r="62" spans="2:16" x14ac:dyDescent="0.25">
      <c r="B62" s="22" t="s">
        <v>64</v>
      </c>
      <c r="C62" s="38"/>
      <c r="D62" s="39"/>
      <c r="E62" s="19">
        <v>51</v>
      </c>
      <c r="F62" s="25">
        <v>1786</v>
      </c>
      <c r="G62" s="17">
        <v>1484.1000000000001</v>
      </c>
      <c r="H62" s="27">
        <f t="shared" si="2"/>
        <v>0</v>
      </c>
      <c r="J62" s="22" t="s">
        <v>127</v>
      </c>
      <c r="K62" s="38"/>
      <c r="L62" s="39"/>
      <c r="M62" s="26">
        <v>51</v>
      </c>
      <c r="N62" s="16">
        <v>1786</v>
      </c>
      <c r="O62" s="17">
        <v>2330.7000000000003</v>
      </c>
      <c r="P62" s="27">
        <f t="shared" si="1"/>
        <v>0</v>
      </c>
    </row>
    <row r="63" spans="2:16" x14ac:dyDescent="0.25">
      <c r="B63" s="22" t="s">
        <v>65</v>
      </c>
      <c r="C63" s="38"/>
      <c r="D63" s="39"/>
      <c r="E63" s="19">
        <v>52</v>
      </c>
      <c r="F63" s="25">
        <v>1821</v>
      </c>
      <c r="G63" s="17">
        <v>1513.2</v>
      </c>
      <c r="H63" s="27">
        <f t="shared" si="2"/>
        <v>0</v>
      </c>
      <c r="J63" s="22" t="s">
        <v>128</v>
      </c>
      <c r="K63" s="38"/>
      <c r="L63" s="39"/>
      <c r="M63" s="26">
        <v>52</v>
      </c>
      <c r="N63" s="16">
        <v>1821</v>
      </c>
      <c r="O63" s="17">
        <v>2376.4</v>
      </c>
      <c r="P63" s="27">
        <f t="shared" si="1"/>
        <v>0</v>
      </c>
    </row>
    <row r="64" spans="2:16" x14ac:dyDescent="0.25">
      <c r="B64" s="22" t="s">
        <v>66</v>
      </c>
      <c r="C64" s="38"/>
      <c r="D64" s="39"/>
      <c r="E64" s="19">
        <v>53</v>
      </c>
      <c r="F64" s="25">
        <v>1856</v>
      </c>
      <c r="G64" s="17">
        <v>1542.3000000000002</v>
      </c>
      <c r="H64" s="27">
        <f t="shared" si="2"/>
        <v>0</v>
      </c>
      <c r="J64" s="22" t="s">
        <v>129</v>
      </c>
      <c r="K64" s="38"/>
      <c r="L64" s="39"/>
      <c r="M64" s="26">
        <v>53</v>
      </c>
      <c r="N64" s="16">
        <v>1856</v>
      </c>
      <c r="O64" s="17">
        <v>2422.1000000000004</v>
      </c>
      <c r="P64" s="27">
        <f t="shared" si="1"/>
        <v>0</v>
      </c>
    </row>
    <row r="65" spans="2:16" x14ac:dyDescent="0.25">
      <c r="B65" s="22" t="s">
        <v>67</v>
      </c>
      <c r="C65" s="38"/>
      <c r="D65" s="39"/>
      <c r="E65" s="19">
        <v>54</v>
      </c>
      <c r="F65" s="25">
        <v>1891</v>
      </c>
      <c r="G65" s="17">
        <v>1571.4</v>
      </c>
      <c r="H65" s="27">
        <f t="shared" si="2"/>
        <v>0</v>
      </c>
      <c r="J65" s="22" t="s">
        <v>130</v>
      </c>
      <c r="K65" s="38"/>
      <c r="L65" s="39"/>
      <c r="M65" s="26">
        <v>54</v>
      </c>
      <c r="N65" s="16">
        <v>1891</v>
      </c>
      <c r="O65" s="17">
        <v>2467.8000000000002</v>
      </c>
      <c r="P65" s="27">
        <f t="shared" si="1"/>
        <v>0</v>
      </c>
    </row>
    <row r="66" spans="2:16" x14ac:dyDescent="0.25">
      <c r="B66" s="22" t="s">
        <v>68</v>
      </c>
      <c r="C66" s="38"/>
      <c r="D66" s="39"/>
      <c r="E66" s="19">
        <v>55</v>
      </c>
      <c r="F66" s="25">
        <v>1926</v>
      </c>
      <c r="G66" s="17">
        <v>1600.5</v>
      </c>
      <c r="H66" s="27">
        <f t="shared" si="2"/>
        <v>0</v>
      </c>
      <c r="J66" s="22" t="s">
        <v>131</v>
      </c>
      <c r="K66" s="38"/>
      <c r="L66" s="39"/>
      <c r="M66" s="26">
        <v>55</v>
      </c>
      <c r="N66" s="16">
        <v>1926</v>
      </c>
      <c r="O66" s="17">
        <v>2513.5</v>
      </c>
      <c r="P66" s="27">
        <f t="shared" si="1"/>
        <v>0</v>
      </c>
    </row>
    <row r="67" spans="2:16" x14ac:dyDescent="0.25">
      <c r="B67" s="22" t="s">
        <v>69</v>
      </c>
      <c r="C67" s="38"/>
      <c r="D67" s="39"/>
      <c r="E67" s="19">
        <v>56</v>
      </c>
      <c r="F67" s="25">
        <v>1961</v>
      </c>
      <c r="G67" s="17">
        <v>1629.6000000000001</v>
      </c>
      <c r="H67" s="27">
        <f t="shared" si="2"/>
        <v>0</v>
      </c>
      <c r="J67" s="22" t="s">
        <v>132</v>
      </c>
      <c r="K67" s="38"/>
      <c r="L67" s="39"/>
      <c r="M67" s="26">
        <v>56</v>
      </c>
      <c r="N67" s="16">
        <v>1961</v>
      </c>
      <c r="O67" s="17">
        <v>2559.2000000000003</v>
      </c>
      <c r="P67" s="27">
        <f t="shared" si="1"/>
        <v>0</v>
      </c>
    </row>
    <row r="68" spans="2:16" x14ac:dyDescent="0.25">
      <c r="B68" s="22" t="s">
        <v>70</v>
      </c>
      <c r="C68" s="38"/>
      <c r="D68" s="39"/>
      <c r="E68" s="19">
        <v>57</v>
      </c>
      <c r="F68" s="25">
        <v>1996</v>
      </c>
      <c r="G68" s="17">
        <v>1658.7</v>
      </c>
      <c r="H68" s="27">
        <f t="shared" si="2"/>
        <v>0</v>
      </c>
      <c r="J68" s="22" t="s">
        <v>133</v>
      </c>
      <c r="K68" s="38"/>
      <c r="L68" s="39"/>
      <c r="M68" s="26">
        <v>57</v>
      </c>
      <c r="N68" s="16">
        <v>1996</v>
      </c>
      <c r="O68" s="17">
        <v>2604.9</v>
      </c>
      <c r="P68" s="27">
        <f t="shared" si="1"/>
        <v>0</v>
      </c>
    </row>
    <row r="69" spans="2:16" x14ac:dyDescent="0.25">
      <c r="B69" s="22" t="s">
        <v>71</v>
      </c>
      <c r="C69" s="38"/>
      <c r="D69" s="39"/>
      <c r="E69" s="19">
        <v>58</v>
      </c>
      <c r="F69" s="25">
        <v>2031</v>
      </c>
      <c r="G69" s="17">
        <v>1687.8000000000002</v>
      </c>
      <c r="H69" s="27">
        <f t="shared" si="2"/>
        <v>0</v>
      </c>
      <c r="J69" s="22" t="s">
        <v>134</v>
      </c>
      <c r="K69" s="38"/>
      <c r="L69" s="39"/>
      <c r="M69" s="26">
        <v>58</v>
      </c>
      <c r="N69" s="16">
        <v>2031</v>
      </c>
      <c r="O69" s="17">
        <v>2650.6000000000004</v>
      </c>
      <c r="P69" s="27">
        <f t="shared" si="1"/>
        <v>0</v>
      </c>
    </row>
    <row r="70" spans="2:16" x14ac:dyDescent="0.25">
      <c r="B70" s="22" t="s">
        <v>72</v>
      </c>
      <c r="C70" s="38"/>
      <c r="D70" s="39"/>
      <c r="E70" s="19">
        <v>59</v>
      </c>
      <c r="F70" s="25">
        <v>2066</v>
      </c>
      <c r="G70" s="17">
        <v>1716.9</v>
      </c>
      <c r="H70" s="27">
        <f t="shared" si="2"/>
        <v>0</v>
      </c>
      <c r="J70" s="22" t="s">
        <v>135</v>
      </c>
      <c r="K70" s="38"/>
      <c r="L70" s="39"/>
      <c r="M70" s="26">
        <v>59</v>
      </c>
      <c r="N70" s="16">
        <v>2066</v>
      </c>
      <c r="O70" s="17">
        <v>2696.3</v>
      </c>
      <c r="P70" s="27">
        <f t="shared" si="1"/>
        <v>0</v>
      </c>
    </row>
    <row r="71" spans="2:16" x14ac:dyDescent="0.25">
      <c r="B71" s="22" t="s">
        <v>73</v>
      </c>
      <c r="C71" s="38"/>
      <c r="D71" s="39"/>
      <c r="E71" s="19">
        <v>60</v>
      </c>
      <c r="F71" s="25">
        <v>2101</v>
      </c>
      <c r="G71" s="17">
        <v>1746</v>
      </c>
      <c r="H71" s="27">
        <f t="shared" si="2"/>
        <v>0</v>
      </c>
      <c r="J71" s="22" t="s">
        <v>136</v>
      </c>
      <c r="K71" s="38"/>
      <c r="L71" s="39"/>
      <c r="M71" s="26">
        <v>60</v>
      </c>
      <c r="N71" s="16">
        <v>2101</v>
      </c>
      <c r="O71" s="17">
        <v>2742</v>
      </c>
      <c r="P71" s="27">
        <f t="shared" si="1"/>
        <v>0</v>
      </c>
    </row>
    <row r="72" spans="2:16" x14ac:dyDescent="0.25">
      <c r="B72" s="22" t="s">
        <v>74</v>
      </c>
      <c r="C72" s="38"/>
      <c r="D72" s="39"/>
      <c r="E72" s="19">
        <v>61</v>
      </c>
      <c r="F72" s="25">
        <v>2136</v>
      </c>
      <c r="G72" s="17">
        <v>1775.1000000000001</v>
      </c>
      <c r="H72" s="27">
        <f t="shared" si="2"/>
        <v>0</v>
      </c>
      <c r="J72" s="22" t="s">
        <v>137</v>
      </c>
      <c r="K72" s="38"/>
      <c r="L72" s="39"/>
      <c r="M72" s="26">
        <v>61</v>
      </c>
      <c r="N72" s="16">
        <v>2136</v>
      </c>
      <c r="O72" s="17">
        <v>2787.7000000000003</v>
      </c>
      <c r="P72" s="27">
        <f t="shared" si="1"/>
        <v>0</v>
      </c>
    </row>
    <row r="73" spans="2:16" x14ac:dyDescent="0.25">
      <c r="B73" s="22" t="s">
        <v>75</v>
      </c>
      <c r="C73" s="38"/>
      <c r="D73" s="39"/>
      <c r="E73" s="19">
        <v>62</v>
      </c>
      <c r="F73" s="25">
        <v>2171</v>
      </c>
      <c r="G73" s="17">
        <v>1804.2</v>
      </c>
      <c r="H73" s="27">
        <f t="shared" si="2"/>
        <v>0</v>
      </c>
      <c r="J73" s="22" t="s">
        <v>138</v>
      </c>
      <c r="K73" s="38"/>
      <c r="L73" s="39"/>
      <c r="M73" s="26">
        <v>62</v>
      </c>
      <c r="N73" s="16">
        <v>2171</v>
      </c>
      <c r="O73" s="17">
        <v>2833.4</v>
      </c>
      <c r="P73" s="27">
        <f t="shared" si="1"/>
        <v>0</v>
      </c>
    </row>
    <row r="74" spans="2:16" x14ac:dyDescent="0.25">
      <c r="B74" s="22" t="s">
        <v>76</v>
      </c>
      <c r="C74" s="38"/>
      <c r="D74" s="39"/>
      <c r="E74" s="19">
        <v>63</v>
      </c>
      <c r="F74" s="25">
        <v>2206</v>
      </c>
      <c r="G74" s="17">
        <v>1833.3000000000002</v>
      </c>
      <c r="H74" s="27">
        <f t="shared" si="2"/>
        <v>0</v>
      </c>
      <c r="J74" s="22" t="s">
        <v>139</v>
      </c>
      <c r="K74" s="38"/>
      <c r="L74" s="39"/>
      <c r="M74" s="26">
        <v>63</v>
      </c>
      <c r="N74" s="16">
        <v>2206</v>
      </c>
      <c r="O74" s="17">
        <v>2879.1000000000004</v>
      </c>
      <c r="P74" s="27">
        <f t="shared" si="1"/>
        <v>0</v>
      </c>
    </row>
    <row r="75" spans="2:16" x14ac:dyDescent="0.25">
      <c r="B75" s="22" t="s">
        <v>77</v>
      </c>
      <c r="C75" s="38"/>
      <c r="D75" s="39"/>
      <c r="E75" s="19">
        <v>64</v>
      </c>
      <c r="F75" s="25">
        <v>2241</v>
      </c>
      <c r="G75" s="17">
        <v>1862.4</v>
      </c>
      <c r="H75" s="27">
        <f t="shared" si="2"/>
        <v>0</v>
      </c>
      <c r="J75" s="22" t="s">
        <v>140</v>
      </c>
      <c r="K75" s="38"/>
      <c r="L75" s="39"/>
      <c r="M75" s="26">
        <v>64</v>
      </c>
      <c r="N75" s="16">
        <v>2241</v>
      </c>
      <c r="O75" s="17">
        <v>2924.8</v>
      </c>
      <c r="P75" s="27">
        <f t="shared" si="1"/>
        <v>0</v>
      </c>
    </row>
  </sheetData>
  <mergeCells count="20">
    <mergeCell ref="K12:K13"/>
    <mergeCell ref="L12:L13"/>
    <mergeCell ref="C14:C75"/>
    <mergeCell ref="D14:D75"/>
    <mergeCell ref="K14:K75"/>
    <mergeCell ref="L14:L75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75"/>
  <sheetViews>
    <sheetView topLeftCell="G1" workbookViewId="0">
      <selection activeCell="I25" sqref="I25"/>
    </sheetView>
  </sheetViews>
  <sheetFormatPr defaultRowHeight="15" x14ac:dyDescent="0.25"/>
  <cols>
    <col min="1" max="1" width="5.140625" customWidth="1"/>
    <col min="2" max="2" width="24.28515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4" t="s">
        <v>141</v>
      </c>
      <c r="C11" s="35"/>
      <c r="D11" s="35"/>
      <c r="E11" s="35"/>
      <c r="F11" s="35"/>
      <c r="G11" s="35"/>
      <c r="H11" s="35"/>
      <c r="J11" s="34" t="s">
        <v>204</v>
      </c>
      <c r="K11" s="35"/>
      <c r="L11" s="35"/>
      <c r="M11" s="35"/>
      <c r="N11" s="35"/>
      <c r="O11" s="35"/>
      <c r="P11" s="35"/>
    </row>
    <row r="12" spans="2:16" ht="15" customHeight="1" x14ac:dyDescent="0.25">
      <c r="B12" s="36" t="s">
        <v>5</v>
      </c>
      <c r="C12" s="28" t="s">
        <v>14</v>
      </c>
      <c r="D12" s="28" t="s">
        <v>6</v>
      </c>
      <c r="E12" s="28" t="s">
        <v>7</v>
      </c>
      <c r="F12" s="30" t="s">
        <v>8</v>
      </c>
      <c r="G12" s="31" t="s">
        <v>9</v>
      </c>
      <c r="H12" s="33" t="s">
        <v>10</v>
      </c>
      <c r="J12" s="36" t="s">
        <v>5</v>
      </c>
      <c r="K12" s="28" t="s">
        <v>14</v>
      </c>
      <c r="L12" s="28" t="s">
        <v>6</v>
      </c>
      <c r="M12" s="28" t="s">
        <v>7</v>
      </c>
      <c r="N12" s="30" t="s">
        <v>8</v>
      </c>
      <c r="O12" s="31" t="s">
        <v>9</v>
      </c>
      <c r="P12" s="33" t="s">
        <v>10</v>
      </c>
    </row>
    <row r="13" spans="2:16" ht="33" customHeight="1" x14ac:dyDescent="0.25">
      <c r="B13" s="37"/>
      <c r="C13" s="29"/>
      <c r="D13" s="29"/>
      <c r="E13" s="29"/>
      <c r="F13" s="28"/>
      <c r="G13" s="32"/>
      <c r="H13" s="33"/>
      <c r="J13" s="37"/>
      <c r="K13" s="29"/>
      <c r="L13" s="29"/>
      <c r="M13" s="29"/>
      <c r="N13" s="28"/>
      <c r="O13" s="32"/>
      <c r="P13" s="33"/>
    </row>
    <row r="14" spans="2:16" x14ac:dyDescent="0.25">
      <c r="B14" s="22" t="s">
        <v>142</v>
      </c>
      <c r="C14" s="38">
        <v>500</v>
      </c>
      <c r="D14" s="39">
        <v>55</v>
      </c>
      <c r="E14" s="41">
        <v>3</v>
      </c>
      <c r="F14" s="19">
        <v>106</v>
      </c>
      <c r="G14" s="23">
        <v>141.89999999999998</v>
      </c>
      <c r="H14" s="27">
        <f>G14*POWER((($F$4+$F$6)/2-$F$8)/70,1.25)</f>
        <v>0</v>
      </c>
      <c r="I14" s="24"/>
      <c r="J14" s="22" t="s">
        <v>205</v>
      </c>
      <c r="K14" s="38">
        <v>500</v>
      </c>
      <c r="L14" s="39">
        <v>78</v>
      </c>
      <c r="M14" s="26">
        <v>3</v>
      </c>
      <c r="N14" s="20">
        <v>106</v>
      </c>
      <c r="O14" s="21">
        <v>216</v>
      </c>
      <c r="P14" s="27">
        <f>O14*POWER((($F$4+$F$6)/2-$F$8)/70,1.28)</f>
        <v>0</v>
      </c>
    </row>
    <row r="15" spans="2:16" x14ac:dyDescent="0.25">
      <c r="B15" s="22" t="s">
        <v>143</v>
      </c>
      <c r="C15" s="38"/>
      <c r="D15" s="39"/>
      <c r="E15" s="41">
        <v>4</v>
      </c>
      <c r="F15" s="19">
        <v>141</v>
      </c>
      <c r="G15" s="23">
        <v>189.2</v>
      </c>
      <c r="H15" s="27">
        <f t="shared" ref="H15:H17" si="0">G15*POWER((($F$4+$F$6)/2-$F$8)/70,1.25)</f>
        <v>0</v>
      </c>
      <c r="I15" s="24"/>
      <c r="J15" s="22" t="s">
        <v>206</v>
      </c>
      <c r="K15" s="38"/>
      <c r="L15" s="39"/>
      <c r="M15" s="26">
        <v>4</v>
      </c>
      <c r="N15" s="20">
        <v>141</v>
      </c>
      <c r="O15" s="21">
        <v>288</v>
      </c>
      <c r="P15" s="27">
        <f t="shared" ref="P15:P75" si="1">O15*POWER((($F$4+$F$6)/2-$F$8)/70,1.28)</f>
        <v>0</v>
      </c>
    </row>
    <row r="16" spans="2:16" x14ac:dyDescent="0.25">
      <c r="B16" s="22" t="s">
        <v>144</v>
      </c>
      <c r="C16" s="38"/>
      <c r="D16" s="39"/>
      <c r="E16" s="41">
        <v>5</v>
      </c>
      <c r="F16" s="19">
        <v>176</v>
      </c>
      <c r="G16" s="23">
        <v>236.5</v>
      </c>
      <c r="H16" s="27">
        <f t="shared" si="0"/>
        <v>0</v>
      </c>
      <c r="I16" s="24"/>
      <c r="J16" s="22" t="s">
        <v>207</v>
      </c>
      <c r="K16" s="38"/>
      <c r="L16" s="39"/>
      <c r="M16" s="26">
        <v>5</v>
      </c>
      <c r="N16" s="20">
        <v>176</v>
      </c>
      <c r="O16" s="21">
        <v>360</v>
      </c>
      <c r="P16" s="27">
        <f t="shared" si="1"/>
        <v>0</v>
      </c>
    </row>
    <row r="17" spans="2:16" x14ac:dyDescent="0.25">
      <c r="B17" s="22" t="s">
        <v>145</v>
      </c>
      <c r="C17" s="38"/>
      <c r="D17" s="39"/>
      <c r="E17" s="41">
        <v>6</v>
      </c>
      <c r="F17" s="19">
        <v>211</v>
      </c>
      <c r="G17" s="23">
        <v>283.79999999999995</v>
      </c>
      <c r="H17" s="27">
        <f t="shared" si="0"/>
        <v>0</v>
      </c>
      <c r="I17" s="24"/>
      <c r="J17" s="22" t="s">
        <v>208</v>
      </c>
      <c r="K17" s="38"/>
      <c r="L17" s="39"/>
      <c r="M17" s="26">
        <v>6</v>
      </c>
      <c r="N17" s="20">
        <v>211</v>
      </c>
      <c r="O17" s="21">
        <v>432</v>
      </c>
      <c r="P17" s="27">
        <f t="shared" si="1"/>
        <v>0</v>
      </c>
    </row>
    <row r="18" spans="2:16" x14ac:dyDescent="0.25">
      <c r="B18" s="22" t="s">
        <v>146</v>
      </c>
      <c r="C18" s="38"/>
      <c r="D18" s="39"/>
      <c r="E18" s="41">
        <v>7</v>
      </c>
      <c r="F18" s="19">
        <v>246</v>
      </c>
      <c r="G18" s="17">
        <v>331.09999999999997</v>
      </c>
      <c r="H18" s="27">
        <f>G18*POWER((($F$4+$F$6)/2-$F$8)/70,1.25)</f>
        <v>0</v>
      </c>
      <c r="J18" s="22" t="s">
        <v>209</v>
      </c>
      <c r="K18" s="38"/>
      <c r="L18" s="39"/>
      <c r="M18" s="26">
        <v>7</v>
      </c>
      <c r="N18" s="16">
        <v>246</v>
      </c>
      <c r="O18" s="17">
        <v>504</v>
      </c>
      <c r="P18" s="27">
        <f t="shared" si="1"/>
        <v>0</v>
      </c>
    </row>
    <row r="19" spans="2:16" x14ac:dyDescent="0.25">
      <c r="B19" s="22" t="s">
        <v>147</v>
      </c>
      <c r="C19" s="38"/>
      <c r="D19" s="39"/>
      <c r="E19" s="41">
        <v>8</v>
      </c>
      <c r="F19" s="19">
        <v>281</v>
      </c>
      <c r="G19" s="17">
        <v>378.4</v>
      </c>
      <c r="H19" s="27">
        <f t="shared" ref="H19:H75" si="2">G19*POWER((($F$4+$F$6)/2-$F$8)/70,1.25)</f>
        <v>0</v>
      </c>
      <c r="J19" s="22" t="s">
        <v>210</v>
      </c>
      <c r="K19" s="38"/>
      <c r="L19" s="39"/>
      <c r="M19" s="26">
        <v>8</v>
      </c>
      <c r="N19" s="16">
        <v>281</v>
      </c>
      <c r="O19" s="17">
        <v>576</v>
      </c>
      <c r="P19" s="27">
        <f t="shared" si="1"/>
        <v>0</v>
      </c>
    </row>
    <row r="20" spans="2:16" x14ac:dyDescent="0.25">
      <c r="B20" s="22" t="s">
        <v>148</v>
      </c>
      <c r="C20" s="38"/>
      <c r="D20" s="39"/>
      <c r="E20" s="41">
        <v>9</v>
      </c>
      <c r="F20" s="19">
        <v>316</v>
      </c>
      <c r="G20" s="17">
        <v>425.7</v>
      </c>
      <c r="H20" s="27">
        <f t="shared" si="2"/>
        <v>0</v>
      </c>
      <c r="J20" s="22" t="s">
        <v>211</v>
      </c>
      <c r="K20" s="38"/>
      <c r="L20" s="39"/>
      <c r="M20" s="26">
        <v>9</v>
      </c>
      <c r="N20" s="16">
        <v>316</v>
      </c>
      <c r="O20" s="17">
        <v>648</v>
      </c>
      <c r="P20" s="27">
        <f t="shared" si="1"/>
        <v>0</v>
      </c>
    </row>
    <row r="21" spans="2:16" x14ac:dyDescent="0.25">
      <c r="B21" s="22" t="s">
        <v>149</v>
      </c>
      <c r="C21" s="38"/>
      <c r="D21" s="39"/>
      <c r="E21" s="41">
        <v>10</v>
      </c>
      <c r="F21" s="19">
        <v>351</v>
      </c>
      <c r="G21" s="17">
        <v>473</v>
      </c>
      <c r="H21" s="27">
        <f t="shared" si="2"/>
        <v>0</v>
      </c>
      <c r="J21" s="22" t="s">
        <v>212</v>
      </c>
      <c r="K21" s="38"/>
      <c r="L21" s="39"/>
      <c r="M21" s="26">
        <v>10</v>
      </c>
      <c r="N21" s="16">
        <v>351</v>
      </c>
      <c r="O21" s="17">
        <v>720</v>
      </c>
      <c r="P21" s="27">
        <f t="shared" si="1"/>
        <v>0</v>
      </c>
    </row>
    <row r="22" spans="2:16" ht="15.75" x14ac:dyDescent="0.25">
      <c r="B22" s="22" t="s">
        <v>150</v>
      </c>
      <c r="C22" s="38"/>
      <c r="D22" s="39"/>
      <c r="E22" s="41">
        <v>11</v>
      </c>
      <c r="F22" s="19">
        <v>386</v>
      </c>
      <c r="G22" s="17">
        <v>520.29999999999995</v>
      </c>
      <c r="H22" s="27">
        <f t="shared" si="2"/>
        <v>0</v>
      </c>
      <c r="I22" s="18"/>
      <c r="J22" s="22" t="s">
        <v>213</v>
      </c>
      <c r="K22" s="38"/>
      <c r="L22" s="39"/>
      <c r="M22" s="26">
        <v>11</v>
      </c>
      <c r="N22" s="16">
        <v>386</v>
      </c>
      <c r="O22" s="17">
        <v>792</v>
      </c>
      <c r="P22" s="27">
        <f t="shared" si="1"/>
        <v>0</v>
      </c>
    </row>
    <row r="23" spans="2:16" x14ac:dyDescent="0.25">
      <c r="B23" s="22" t="s">
        <v>151</v>
      </c>
      <c r="C23" s="38"/>
      <c r="D23" s="39"/>
      <c r="E23" s="41">
        <v>12</v>
      </c>
      <c r="F23" s="19">
        <v>421</v>
      </c>
      <c r="G23" s="17">
        <v>567.59999999999991</v>
      </c>
      <c r="H23" s="27">
        <f t="shared" si="2"/>
        <v>0</v>
      </c>
      <c r="J23" s="22" t="s">
        <v>214</v>
      </c>
      <c r="K23" s="38"/>
      <c r="L23" s="39"/>
      <c r="M23" s="26">
        <v>12</v>
      </c>
      <c r="N23" s="16">
        <v>421</v>
      </c>
      <c r="O23" s="17">
        <v>864</v>
      </c>
      <c r="P23" s="27">
        <f t="shared" si="1"/>
        <v>0</v>
      </c>
    </row>
    <row r="24" spans="2:16" x14ac:dyDescent="0.25">
      <c r="B24" s="22" t="s">
        <v>152</v>
      </c>
      <c r="C24" s="38"/>
      <c r="D24" s="39"/>
      <c r="E24" s="41">
        <v>13</v>
      </c>
      <c r="F24" s="19">
        <v>456</v>
      </c>
      <c r="G24" s="17">
        <v>614.9</v>
      </c>
      <c r="H24" s="27">
        <f t="shared" si="2"/>
        <v>0</v>
      </c>
      <c r="J24" s="22" t="s">
        <v>215</v>
      </c>
      <c r="K24" s="38"/>
      <c r="L24" s="39"/>
      <c r="M24" s="26">
        <v>13</v>
      </c>
      <c r="N24" s="16">
        <v>456</v>
      </c>
      <c r="O24" s="17">
        <v>936</v>
      </c>
      <c r="P24" s="27">
        <f t="shared" si="1"/>
        <v>0</v>
      </c>
    </row>
    <row r="25" spans="2:16" x14ac:dyDescent="0.25">
      <c r="B25" s="22" t="s">
        <v>153</v>
      </c>
      <c r="C25" s="38"/>
      <c r="D25" s="39"/>
      <c r="E25" s="41">
        <v>14</v>
      </c>
      <c r="F25" s="19">
        <v>491</v>
      </c>
      <c r="G25" s="17">
        <v>662.19999999999993</v>
      </c>
      <c r="H25" s="27">
        <f t="shared" si="2"/>
        <v>0</v>
      </c>
      <c r="J25" s="22" t="s">
        <v>216</v>
      </c>
      <c r="K25" s="38"/>
      <c r="L25" s="39"/>
      <c r="M25" s="26">
        <v>14</v>
      </c>
      <c r="N25" s="16">
        <v>491</v>
      </c>
      <c r="O25" s="17">
        <v>1008</v>
      </c>
      <c r="P25" s="27">
        <f t="shared" si="1"/>
        <v>0</v>
      </c>
    </row>
    <row r="26" spans="2:16" x14ac:dyDescent="0.25">
      <c r="B26" s="22" t="s">
        <v>154</v>
      </c>
      <c r="C26" s="38"/>
      <c r="D26" s="39"/>
      <c r="E26" s="41">
        <v>15</v>
      </c>
      <c r="F26" s="19">
        <v>526</v>
      </c>
      <c r="G26" s="17">
        <v>709.5</v>
      </c>
      <c r="H26" s="27">
        <f t="shared" si="2"/>
        <v>0</v>
      </c>
      <c r="J26" s="22" t="s">
        <v>217</v>
      </c>
      <c r="K26" s="38"/>
      <c r="L26" s="39"/>
      <c r="M26" s="26">
        <v>15</v>
      </c>
      <c r="N26" s="16">
        <v>526</v>
      </c>
      <c r="O26" s="17">
        <v>1080</v>
      </c>
      <c r="P26" s="27">
        <f t="shared" si="1"/>
        <v>0</v>
      </c>
    </row>
    <row r="27" spans="2:16" x14ac:dyDescent="0.25">
      <c r="B27" s="22" t="s">
        <v>155</v>
      </c>
      <c r="C27" s="38"/>
      <c r="D27" s="39"/>
      <c r="E27" s="41">
        <v>16</v>
      </c>
      <c r="F27" s="19">
        <v>561</v>
      </c>
      <c r="G27" s="17">
        <v>756.8</v>
      </c>
      <c r="H27" s="27">
        <f t="shared" si="2"/>
        <v>0</v>
      </c>
      <c r="J27" s="22" t="s">
        <v>218</v>
      </c>
      <c r="K27" s="38"/>
      <c r="L27" s="39"/>
      <c r="M27" s="26">
        <v>16</v>
      </c>
      <c r="N27" s="16">
        <v>561</v>
      </c>
      <c r="O27" s="17">
        <v>1152</v>
      </c>
      <c r="P27" s="27">
        <f t="shared" si="1"/>
        <v>0</v>
      </c>
    </row>
    <row r="28" spans="2:16" x14ac:dyDescent="0.25">
      <c r="B28" s="22" t="s">
        <v>156</v>
      </c>
      <c r="C28" s="38"/>
      <c r="D28" s="39"/>
      <c r="E28" s="41">
        <v>17</v>
      </c>
      <c r="F28" s="19">
        <v>596</v>
      </c>
      <c r="G28" s="17">
        <v>804.09999999999991</v>
      </c>
      <c r="H28" s="27">
        <f t="shared" si="2"/>
        <v>0</v>
      </c>
      <c r="J28" s="22" t="s">
        <v>219</v>
      </c>
      <c r="K28" s="38"/>
      <c r="L28" s="39"/>
      <c r="M28" s="26">
        <v>17</v>
      </c>
      <c r="N28" s="16">
        <v>596</v>
      </c>
      <c r="O28" s="17">
        <v>1224</v>
      </c>
      <c r="P28" s="27">
        <f t="shared" si="1"/>
        <v>0</v>
      </c>
    </row>
    <row r="29" spans="2:16" x14ac:dyDescent="0.25">
      <c r="B29" s="22" t="s">
        <v>157</v>
      </c>
      <c r="C29" s="38"/>
      <c r="D29" s="39"/>
      <c r="E29" s="41">
        <v>18</v>
      </c>
      <c r="F29" s="19">
        <v>631</v>
      </c>
      <c r="G29" s="17">
        <v>851.4</v>
      </c>
      <c r="H29" s="27">
        <f t="shared" si="2"/>
        <v>0</v>
      </c>
      <c r="J29" s="22" t="s">
        <v>220</v>
      </c>
      <c r="K29" s="38"/>
      <c r="L29" s="39"/>
      <c r="M29" s="26">
        <v>18</v>
      </c>
      <c r="N29" s="16">
        <v>631</v>
      </c>
      <c r="O29" s="17">
        <v>1296</v>
      </c>
      <c r="P29" s="27">
        <f t="shared" si="1"/>
        <v>0</v>
      </c>
    </row>
    <row r="30" spans="2:16" x14ac:dyDescent="0.25">
      <c r="B30" s="22" t="s">
        <v>158</v>
      </c>
      <c r="C30" s="38"/>
      <c r="D30" s="39"/>
      <c r="E30" s="41">
        <v>19</v>
      </c>
      <c r="F30" s="19">
        <v>666</v>
      </c>
      <c r="G30" s="17">
        <v>898.69999999999993</v>
      </c>
      <c r="H30" s="27">
        <f t="shared" si="2"/>
        <v>0</v>
      </c>
      <c r="J30" s="22" t="s">
        <v>221</v>
      </c>
      <c r="K30" s="38"/>
      <c r="L30" s="39"/>
      <c r="M30" s="26">
        <v>19</v>
      </c>
      <c r="N30" s="16">
        <v>666</v>
      </c>
      <c r="O30" s="17">
        <v>1368</v>
      </c>
      <c r="P30" s="27">
        <f t="shared" si="1"/>
        <v>0</v>
      </c>
    </row>
    <row r="31" spans="2:16" x14ac:dyDescent="0.25">
      <c r="B31" s="22" t="s">
        <v>159</v>
      </c>
      <c r="C31" s="38"/>
      <c r="D31" s="39"/>
      <c r="E31" s="41">
        <v>20</v>
      </c>
      <c r="F31" s="19">
        <v>701</v>
      </c>
      <c r="G31" s="17">
        <v>946</v>
      </c>
      <c r="H31" s="27">
        <f t="shared" si="2"/>
        <v>0</v>
      </c>
      <c r="J31" s="22" t="s">
        <v>222</v>
      </c>
      <c r="K31" s="38"/>
      <c r="L31" s="39"/>
      <c r="M31" s="26">
        <v>20</v>
      </c>
      <c r="N31" s="16">
        <v>701</v>
      </c>
      <c r="O31" s="17">
        <v>1440</v>
      </c>
      <c r="P31" s="27">
        <f t="shared" si="1"/>
        <v>0</v>
      </c>
    </row>
    <row r="32" spans="2:16" x14ac:dyDescent="0.25">
      <c r="B32" s="22" t="s">
        <v>160</v>
      </c>
      <c r="C32" s="38"/>
      <c r="D32" s="39"/>
      <c r="E32" s="41">
        <v>21</v>
      </c>
      <c r="F32" s="19">
        <v>736</v>
      </c>
      <c r="G32" s="17">
        <v>993.3</v>
      </c>
      <c r="H32" s="27">
        <f t="shared" si="2"/>
        <v>0</v>
      </c>
      <c r="J32" s="22" t="s">
        <v>223</v>
      </c>
      <c r="K32" s="38"/>
      <c r="L32" s="39"/>
      <c r="M32" s="26">
        <v>21</v>
      </c>
      <c r="N32" s="16">
        <v>736</v>
      </c>
      <c r="O32" s="17">
        <v>1512</v>
      </c>
      <c r="P32" s="27">
        <f t="shared" si="1"/>
        <v>0</v>
      </c>
    </row>
    <row r="33" spans="2:16" x14ac:dyDescent="0.25">
      <c r="B33" s="22" t="s">
        <v>161</v>
      </c>
      <c r="C33" s="38"/>
      <c r="D33" s="39"/>
      <c r="E33" s="41">
        <v>22</v>
      </c>
      <c r="F33" s="19">
        <v>771</v>
      </c>
      <c r="G33" s="17">
        <v>1040.5999999999999</v>
      </c>
      <c r="H33" s="27">
        <f t="shared" si="2"/>
        <v>0</v>
      </c>
      <c r="J33" s="22" t="s">
        <v>224</v>
      </c>
      <c r="K33" s="38"/>
      <c r="L33" s="39"/>
      <c r="M33" s="26">
        <v>22</v>
      </c>
      <c r="N33" s="16">
        <v>771</v>
      </c>
      <c r="O33" s="17">
        <v>1584</v>
      </c>
      <c r="P33" s="27">
        <f t="shared" si="1"/>
        <v>0</v>
      </c>
    </row>
    <row r="34" spans="2:16" x14ac:dyDescent="0.25">
      <c r="B34" s="22" t="s">
        <v>162</v>
      </c>
      <c r="C34" s="38"/>
      <c r="D34" s="39"/>
      <c r="E34" s="41">
        <v>23</v>
      </c>
      <c r="F34" s="19">
        <v>806</v>
      </c>
      <c r="G34" s="17">
        <v>1087.8999999999999</v>
      </c>
      <c r="H34" s="27">
        <f t="shared" si="2"/>
        <v>0</v>
      </c>
      <c r="J34" s="22" t="s">
        <v>225</v>
      </c>
      <c r="K34" s="38"/>
      <c r="L34" s="39"/>
      <c r="M34" s="26">
        <v>23</v>
      </c>
      <c r="N34" s="16">
        <v>806</v>
      </c>
      <c r="O34" s="17">
        <v>1656</v>
      </c>
      <c r="P34" s="27">
        <f t="shared" si="1"/>
        <v>0</v>
      </c>
    </row>
    <row r="35" spans="2:16" x14ac:dyDescent="0.25">
      <c r="B35" s="22" t="s">
        <v>163</v>
      </c>
      <c r="C35" s="38"/>
      <c r="D35" s="39"/>
      <c r="E35" s="41">
        <v>24</v>
      </c>
      <c r="F35" s="19">
        <v>841</v>
      </c>
      <c r="G35" s="17">
        <v>1135.1999999999998</v>
      </c>
      <c r="H35" s="27">
        <f t="shared" si="2"/>
        <v>0</v>
      </c>
      <c r="J35" s="22" t="s">
        <v>226</v>
      </c>
      <c r="K35" s="38"/>
      <c r="L35" s="39"/>
      <c r="M35" s="26">
        <v>24</v>
      </c>
      <c r="N35" s="16">
        <v>841</v>
      </c>
      <c r="O35" s="17">
        <v>1728</v>
      </c>
      <c r="P35" s="27">
        <f t="shared" si="1"/>
        <v>0</v>
      </c>
    </row>
    <row r="36" spans="2:16" x14ac:dyDescent="0.25">
      <c r="B36" s="22" t="s">
        <v>164</v>
      </c>
      <c r="C36" s="38"/>
      <c r="D36" s="39"/>
      <c r="E36" s="41">
        <v>25</v>
      </c>
      <c r="F36" s="19">
        <v>876</v>
      </c>
      <c r="G36" s="17">
        <v>1182.5</v>
      </c>
      <c r="H36" s="27">
        <f t="shared" si="2"/>
        <v>0</v>
      </c>
      <c r="J36" s="22" t="s">
        <v>227</v>
      </c>
      <c r="K36" s="38"/>
      <c r="L36" s="39"/>
      <c r="M36" s="26">
        <v>25</v>
      </c>
      <c r="N36" s="16">
        <v>876</v>
      </c>
      <c r="O36" s="17">
        <v>1800</v>
      </c>
      <c r="P36" s="27">
        <f t="shared" si="1"/>
        <v>0</v>
      </c>
    </row>
    <row r="37" spans="2:16" x14ac:dyDescent="0.25">
      <c r="B37" s="22" t="s">
        <v>165</v>
      </c>
      <c r="C37" s="38"/>
      <c r="D37" s="39"/>
      <c r="E37" s="41">
        <v>26</v>
      </c>
      <c r="F37" s="19">
        <v>911</v>
      </c>
      <c r="G37" s="17">
        <v>1229.8</v>
      </c>
      <c r="H37" s="27">
        <f t="shared" si="2"/>
        <v>0</v>
      </c>
      <c r="J37" s="22" t="s">
        <v>228</v>
      </c>
      <c r="K37" s="38"/>
      <c r="L37" s="39"/>
      <c r="M37" s="26">
        <v>26</v>
      </c>
      <c r="N37" s="16">
        <v>911</v>
      </c>
      <c r="O37" s="17">
        <v>1872</v>
      </c>
      <c r="P37" s="27">
        <f t="shared" si="1"/>
        <v>0</v>
      </c>
    </row>
    <row r="38" spans="2:16" x14ac:dyDescent="0.25">
      <c r="B38" s="22" t="s">
        <v>166</v>
      </c>
      <c r="C38" s="38"/>
      <c r="D38" s="39"/>
      <c r="E38" s="41">
        <v>27</v>
      </c>
      <c r="F38" s="19">
        <v>946</v>
      </c>
      <c r="G38" s="17">
        <v>1277.0999999999999</v>
      </c>
      <c r="H38" s="27">
        <f t="shared" si="2"/>
        <v>0</v>
      </c>
      <c r="J38" s="22" t="s">
        <v>229</v>
      </c>
      <c r="K38" s="38"/>
      <c r="L38" s="39"/>
      <c r="M38" s="26">
        <v>27</v>
      </c>
      <c r="N38" s="16">
        <v>946</v>
      </c>
      <c r="O38" s="17">
        <v>1944</v>
      </c>
      <c r="P38" s="27">
        <f t="shared" si="1"/>
        <v>0</v>
      </c>
    </row>
    <row r="39" spans="2:16" x14ac:dyDescent="0.25">
      <c r="B39" s="22" t="s">
        <v>167</v>
      </c>
      <c r="C39" s="38"/>
      <c r="D39" s="39"/>
      <c r="E39" s="41">
        <v>28</v>
      </c>
      <c r="F39" s="19">
        <v>981</v>
      </c>
      <c r="G39" s="17">
        <v>1324.3999999999999</v>
      </c>
      <c r="H39" s="27">
        <f t="shared" si="2"/>
        <v>0</v>
      </c>
      <c r="J39" s="22" t="s">
        <v>230</v>
      </c>
      <c r="K39" s="38"/>
      <c r="L39" s="39"/>
      <c r="M39" s="26">
        <v>28</v>
      </c>
      <c r="N39" s="16">
        <v>981</v>
      </c>
      <c r="O39" s="17">
        <v>2016</v>
      </c>
      <c r="P39" s="27">
        <f t="shared" si="1"/>
        <v>0</v>
      </c>
    </row>
    <row r="40" spans="2:16" x14ac:dyDescent="0.25">
      <c r="B40" s="22" t="s">
        <v>168</v>
      </c>
      <c r="C40" s="38"/>
      <c r="D40" s="39"/>
      <c r="E40" s="41">
        <v>29</v>
      </c>
      <c r="F40" s="19">
        <v>1016</v>
      </c>
      <c r="G40" s="17">
        <v>1371.6999999999998</v>
      </c>
      <c r="H40" s="27">
        <f t="shared" si="2"/>
        <v>0</v>
      </c>
      <c r="J40" s="22" t="s">
        <v>231</v>
      </c>
      <c r="K40" s="38"/>
      <c r="L40" s="39"/>
      <c r="M40" s="26">
        <v>29</v>
      </c>
      <c r="N40" s="16">
        <v>1016</v>
      </c>
      <c r="O40" s="17">
        <v>2088</v>
      </c>
      <c r="P40" s="27">
        <f t="shared" si="1"/>
        <v>0</v>
      </c>
    </row>
    <row r="41" spans="2:16" x14ac:dyDescent="0.25">
      <c r="B41" s="22" t="s">
        <v>169</v>
      </c>
      <c r="C41" s="38"/>
      <c r="D41" s="39"/>
      <c r="E41" s="41">
        <v>30</v>
      </c>
      <c r="F41" s="19">
        <v>1051</v>
      </c>
      <c r="G41" s="17">
        <v>1419</v>
      </c>
      <c r="H41" s="27">
        <f t="shared" si="2"/>
        <v>0</v>
      </c>
      <c r="J41" s="22" t="s">
        <v>232</v>
      </c>
      <c r="K41" s="38"/>
      <c r="L41" s="39"/>
      <c r="M41" s="26">
        <v>30</v>
      </c>
      <c r="N41" s="16">
        <v>1051</v>
      </c>
      <c r="O41" s="17">
        <v>2160</v>
      </c>
      <c r="P41" s="27">
        <f t="shared" si="1"/>
        <v>0</v>
      </c>
    </row>
    <row r="42" spans="2:16" x14ac:dyDescent="0.25">
      <c r="B42" s="22" t="s">
        <v>170</v>
      </c>
      <c r="C42" s="38"/>
      <c r="D42" s="39"/>
      <c r="E42" s="41">
        <v>31</v>
      </c>
      <c r="F42" s="19">
        <v>1086</v>
      </c>
      <c r="G42" s="17">
        <v>1466.3</v>
      </c>
      <c r="H42" s="27">
        <f t="shared" si="2"/>
        <v>0</v>
      </c>
      <c r="J42" s="22" t="s">
        <v>233</v>
      </c>
      <c r="K42" s="38"/>
      <c r="L42" s="39"/>
      <c r="M42" s="26">
        <v>31</v>
      </c>
      <c r="N42" s="16">
        <v>1086</v>
      </c>
      <c r="O42" s="17">
        <v>2232</v>
      </c>
      <c r="P42" s="27">
        <f t="shared" si="1"/>
        <v>0</v>
      </c>
    </row>
    <row r="43" spans="2:16" x14ac:dyDescent="0.25">
      <c r="B43" s="22" t="s">
        <v>171</v>
      </c>
      <c r="C43" s="38"/>
      <c r="D43" s="39"/>
      <c r="E43" s="41">
        <v>32</v>
      </c>
      <c r="F43" s="19">
        <v>1121</v>
      </c>
      <c r="G43" s="17">
        <v>1513.6</v>
      </c>
      <c r="H43" s="27">
        <f t="shared" si="2"/>
        <v>0</v>
      </c>
      <c r="J43" s="22" t="s">
        <v>234</v>
      </c>
      <c r="K43" s="38"/>
      <c r="L43" s="39"/>
      <c r="M43" s="26">
        <v>32</v>
      </c>
      <c r="N43" s="16">
        <v>1121</v>
      </c>
      <c r="O43" s="17">
        <v>2304</v>
      </c>
      <c r="P43" s="27">
        <f t="shared" si="1"/>
        <v>0</v>
      </c>
    </row>
    <row r="44" spans="2:16" x14ac:dyDescent="0.25">
      <c r="B44" s="22" t="s">
        <v>172</v>
      </c>
      <c r="C44" s="38"/>
      <c r="D44" s="39"/>
      <c r="E44" s="41">
        <v>33</v>
      </c>
      <c r="F44" s="19">
        <v>1156</v>
      </c>
      <c r="G44" s="17">
        <v>1560.8999999999999</v>
      </c>
      <c r="H44" s="27">
        <f t="shared" si="2"/>
        <v>0</v>
      </c>
      <c r="J44" s="22" t="s">
        <v>235</v>
      </c>
      <c r="K44" s="38"/>
      <c r="L44" s="39"/>
      <c r="M44" s="26">
        <v>33</v>
      </c>
      <c r="N44" s="16">
        <v>1156</v>
      </c>
      <c r="O44" s="17">
        <v>2376</v>
      </c>
      <c r="P44" s="27">
        <f t="shared" si="1"/>
        <v>0</v>
      </c>
    </row>
    <row r="45" spans="2:16" x14ac:dyDescent="0.25">
      <c r="B45" s="22" t="s">
        <v>173</v>
      </c>
      <c r="C45" s="38"/>
      <c r="D45" s="39"/>
      <c r="E45" s="41">
        <v>34</v>
      </c>
      <c r="F45" s="19">
        <v>1191</v>
      </c>
      <c r="G45" s="17">
        <v>1608.1999999999998</v>
      </c>
      <c r="H45" s="27">
        <f t="shared" si="2"/>
        <v>0</v>
      </c>
      <c r="J45" s="22" t="s">
        <v>236</v>
      </c>
      <c r="K45" s="38"/>
      <c r="L45" s="39"/>
      <c r="M45" s="26">
        <v>34</v>
      </c>
      <c r="N45" s="16">
        <v>1191</v>
      </c>
      <c r="O45" s="17">
        <v>2448</v>
      </c>
      <c r="P45" s="27">
        <f t="shared" si="1"/>
        <v>0</v>
      </c>
    </row>
    <row r="46" spans="2:16" x14ac:dyDescent="0.25">
      <c r="B46" s="22" t="s">
        <v>174</v>
      </c>
      <c r="C46" s="38"/>
      <c r="D46" s="39"/>
      <c r="E46" s="41">
        <v>35</v>
      </c>
      <c r="F46" s="19">
        <v>1226</v>
      </c>
      <c r="G46" s="17">
        <v>1655.5</v>
      </c>
      <c r="H46" s="27">
        <f t="shared" si="2"/>
        <v>0</v>
      </c>
      <c r="J46" s="22" t="s">
        <v>237</v>
      </c>
      <c r="K46" s="38"/>
      <c r="L46" s="39"/>
      <c r="M46" s="26">
        <v>35</v>
      </c>
      <c r="N46" s="16">
        <v>1226</v>
      </c>
      <c r="O46" s="17">
        <v>2520</v>
      </c>
      <c r="P46" s="27">
        <f t="shared" si="1"/>
        <v>0</v>
      </c>
    </row>
    <row r="47" spans="2:16" x14ac:dyDescent="0.25">
      <c r="B47" s="22" t="s">
        <v>175</v>
      </c>
      <c r="C47" s="38"/>
      <c r="D47" s="39"/>
      <c r="E47" s="41">
        <v>36</v>
      </c>
      <c r="F47" s="19">
        <v>1261</v>
      </c>
      <c r="G47" s="17">
        <v>1702.8</v>
      </c>
      <c r="H47" s="27">
        <f t="shared" si="2"/>
        <v>0</v>
      </c>
      <c r="J47" s="22" t="s">
        <v>238</v>
      </c>
      <c r="K47" s="38"/>
      <c r="L47" s="39"/>
      <c r="M47" s="26">
        <v>36</v>
      </c>
      <c r="N47" s="16">
        <v>1261</v>
      </c>
      <c r="O47" s="17">
        <v>2592</v>
      </c>
      <c r="P47" s="27">
        <f t="shared" si="1"/>
        <v>0</v>
      </c>
    </row>
    <row r="48" spans="2:16" x14ac:dyDescent="0.25">
      <c r="B48" s="22" t="s">
        <v>176</v>
      </c>
      <c r="C48" s="38"/>
      <c r="D48" s="39"/>
      <c r="E48" s="41">
        <v>37</v>
      </c>
      <c r="F48" s="19">
        <v>1296</v>
      </c>
      <c r="G48" s="17">
        <v>1750.1</v>
      </c>
      <c r="H48" s="27">
        <f t="shared" si="2"/>
        <v>0</v>
      </c>
      <c r="J48" s="22" t="s">
        <v>239</v>
      </c>
      <c r="K48" s="38"/>
      <c r="L48" s="39"/>
      <c r="M48" s="26">
        <v>37</v>
      </c>
      <c r="N48" s="16">
        <v>1296</v>
      </c>
      <c r="O48" s="17">
        <v>2664</v>
      </c>
      <c r="P48" s="27">
        <f t="shared" si="1"/>
        <v>0</v>
      </c>
    </row>
    <row r="49" spans="2:16" x14ac:dyDescent="0.25">
      <c r="B49" s="22" t="s">
        <v>177</v>
      </c>
      <c r="C49" s="38"/>
      <c r="D49" s="39"/>
      <c r="E49" s="41">
        <v>38</v>
      </c>
      <c r="F49" s="19">
        <v>1331</v>
      </c>
      <c r="G49" s="17">
        <v>1797.3999999999999</v>
      </c>
      <c r="H49" s="27">
        <f t="shared" si="2"/>
        <v>0</v>
      </c>
      <c r="J49" s="22" t="s">
        <v>240</v>
      </c>
      <c r="K49" s="38"/>
      <c r="L49" s="39"/>
      <c r="M49" s="26">
        <v>38</v>
      </c>
      <c r="N49" s="16">
        <v>1331</v>
      </c>
      <c r="O49" s="17">
        <v>2736</v>
      </c>
      <c r="P49" s="27">
        <f t="shared" si="1"/>
        <v>0</v>
      </c>
    </row>
    <row r="50" spans="2:16" x14ac:dyDescent="0.25">
      <c r="B50" s="22" t="s">
        <v>178</v>
      </c>
      <c r="C50" s="38"/>
      <c r="D50" s="39"/>
      <c r="E50" s="41">
        <v>39</v>
      </c>
      <c r="F50" s="19">
        <v>1366</v>
      </c>
      <c r="G50" s="17">
        <v>1844.6999999999998</v>
      </c>
      <c r="H50" s="27">
        <f t="shared" si="2"/>
        <v>0</v>
      </c>
      <c r="J50" s="22" t="s">
        <v>241</v>
      </c>
      <c r="K50" s="38"/>
      <c r="L50" s="39"/>
      <c r="M50" s="26">
        <v>39</v>
      </c>
      <c r="N50" s="16">
        <v>1366</v>
      </c>
      <c r="O50" s="17">
        <v>2808</v>
      </c>
      <c r="P50" s="27">
        <f t="shared" si="1"/>
        <v>0</v>
      </c>
    </row>
    <row r="51" spans="2:16" x14ac:dyDescent="0.25">
      <c r="B51" s="22" t="s">
        <v>179</v>
      </c>
      <c r="C51" s="38"/>
      <c r="D51" s="39"/>
      <c r="E51" s="41">
        <v>40</v>
      </c>
      <c r="F51" s="19">
        <v>1401</v>
      </c>
      <c r="G51" s="17">
        <v>1892</v>
      </c>
      <c r="H51" s="27">
        <f t="shared" si="2"/>
        <v>0</v>
      </c>
      <c r="J51" s="22" t="s">
        <v>242</v>
      </c>
      <c r="K51" s="38"/>
      <c r="L51" s="39"/>
      <c r="M51" s="26">
        <v>40</v>
      </c>
      <c r="N51" s="16">
        <v>1401</v>
      </c>
      <c r="O51" s="17">
        <v>2880</v>
      </c>
      <c r="P51" s="27">
        <f t="shared" si="1"/>
        <v>0</v>
      </c>
    </row>
    <row r="52" spans="2:16" x14ac:dyDescent="0.25">
      <c r="B52" s="22" t="s">
        <v>180</v>
      </c>
      <c r="C52" s="38"/>
      <c r="D52" s="39"/>
      <c r="E52" s="41">
        <v>41</v>
      </c>
      <c r="F52" s="19">
        <v>1436</v>
      </c>
      <c r="G52" s="17">
        <v>1939.3</v>
      </c>
      <c r="H52" s="27">
        <f t="shared" si="2"/>
        <v>0</v>
      </c>
      <c r="J52" s="22" t="s">
        <v>243</v>
      </c>
      <c r="K52" s="38"/>
      <c r="L52" s="39"/>
      <c r="M52" s="26">
        <v>41</v>
      </c>
      <c r="N52" s="16">
        <v>1436</v>
      </c>
      <c r="O52" s="17">
        <v>2952</v>
      </c>
      <c r="P52" s="27">
        <f t="shared" si="1"/>
        <v>0</v>
      </c>
    </row>
    <row r="53" spans="2:16" x14ac:dyDescent="0.25">
      <c r="B53" s="22" t="s">
        <v>181</v>
      </c>
      <c r="C53" s="38"/>
      <c r="D53" s="39"/>
      <c r="E53" s="41">
        <v>42</v>
      </c>
      <c r="F53" s="19">
        <v>1471</v>
      </c>
      <c r="G53" s="17">
        <v>1986.6</v>
      </c>
      <c r="H53" s="27">
        <f t="shared" si="2"/>
        <v>0</v>
      </c>
      <c r="J53" s="22" t="s">
        <v>244</v>
      </c>
      <c r="K53" s="38"/>
      <c r="L53" s="39"/>
      <c r="M53" s="26">
        <v>42</v>
      </c>
      <c r="N53" s="16">
        <v>1471</v>
      </c>
      <c r="O53" s="17">
        <v>3024</v>
      </c>
      <c r="P53" s="27">
        <f t="shared" si="1"/>
        <v>0</v>
      </c>
    </row>
    <row r="54" spans="2:16" x14ac:dyDescent="0.25">
      <c r="B54" s="22" t="s">
        <v>182</v>
      </c>
      <c r="C54" s="38"/>
      <c r="D54" s="39"/>
      <c r="E54" s="41">
        <v>43</v>
      </c>
      <c r="F54" s="19">
        <v>1506</v>
      </c>
      <c r="G54" s="17">
        <v>2033.8999999999999</v>
      </c>
      <c r="H54" s="27">
        <f t="shared" si="2"/>
        <v>0</v>
      </c>
      <c r="J54" s="22" t="s">
        <v>245</v>
      </c>
      <c r="K54" s="38"/>
      <c r="L54" s="39"/>
      <c r="M54" s="26">
        <v>43</v>
      </c>
      <c r="N54" s="16">
        <v>1506</v>
      </c>
      <c r="O54" s="17">
        <v>3096</v>
      </c>
      <c r="P54" s="27">
        <f t="shared" si="1"/>
        <v>0</v>
      </c>
    </row>
    <row r="55" spans="2:16" x14ac:dyDescent="0.25">
      <c r="B55" s="22" t="s">
        <v>183</v>
      </c>
      <c r="C55" s="38"/>
      <c r="D55" s="39"/>
      <c r="E55" s="41">
        <v>44</v>
      </c>
      <c r="F55" s="19">
        <v>1541</v>
      </c>
      <c r="G55" s="17">
        <v>2081.1999999999998</v>
      </c>
      <c r="H55" s="27">
        <f t="shared" si="2"/>
        <v>0</v>
      </c>
      <c r="J55" s="22" t="s">
        <v>246</v>
      </c>
      <c r="K55" s="38"/>
      <c r="L55" s="39"/>
      <c r="M55" s="26">
        <v>44</v>
      </c>
      <c r="N55" s="16">
        <v>1541</v>
      </c>
      <c r="O55" s="17">
        <v>3168</v>
      </c>
      <c r="P55" s="27">
        <f t="shared" si="1"/>
        <v>0</v>
      </c>
    </row>
    <row r="56" spans="2:16" x14ac:dyDescent="0.25">
      <c r="B56" s="22" t="s">
        <v>184</v>
      </c>
      <c r="C56" s="38"/>
      <c r="D56" s="39"/>
      <c r="E56" s="41">
        <v>45</v>
      </c>
      <c r="F56" s="19">
        <v>1576</v>
      </c>
      <c r="G56" s="17">
        <v>2128.5</v>
      </c>
      <c r="H56" s="27">
        <f t="shared" si="2"/>
        <v>0</v>
      </c>
      <c r="J56" s="22" t="s">
        <v>247</v>
      </c>
      <c r="K56" s="38"/>
      <c r="L56" s="39"/>
      <c r="M56" s="26">
        <v>45</v>
      </c>
      <c r="N56" s="16">
        <v>1576</v>
      </c>
      <c r="O56" s="17">
        <v>3240</v>
      </c>
      <c r="P56" s="27">
        <f t="shared" si="1"/>
        <v>0</v>
      </c>
    </row>
    <row r="57" spans="2:16" x14ac:dyDescent="0.25">
      <c r="B57" s="22" t="s">
        <v>185</v>
      </c>
      <c r="C57" s="38"/>
      <c r="D57" s="39"/>
      <c r="E57" s="41">
        <v>46</v>
      </c>
      <c r="F57" s="19">
        <v>1611</v>
      </c>
      <c r="G57" s="17">
        <v>2175.7999999999997</v>
      </c>
      <c r="H57" s="27">
        <f t="shared" si="2"/>
        <v>0</v>
      </c>
      <c r="J57" s="22" t="s">
        <v>248</v>
      </c>
      <c r="K57" s="38"/>
      <c r="L57" s="39"/>
      <c r="M57" s="26">
        <v>46</v>
      </c>
      <c r="N57" s="16">
        <v>1611</v>
      </c>
      <c r="O57" s="17">
        <v>3312</v>
      </c>
      <c r="P57" s="27">
        <f t="shared" si="1"/>
        <v>0</v>
      </c>
    </row>
    <row r="58" spans="2:16" x14ac:dyDescent="0.25">
      <c r="B58" s="22" t="s">
        <v>186</v>
      </c>
      <c r="C58" s="38"/>
      <c r="D58" s="39"/>
      <c r="E58" s="41">
        <v>47</v>
      </c>
      <c r="F58" s="19">
        <v>1646</v>
      </c>
      <c r="G58" s="17">
        <v>2223.1</v>
      </c>
      <c r="H58" s="27">
        <f t="shared" si="2"/>
        <v>0</v>
      </c>
      <c r="J58" s="22" t="s">
        <v>249</v>
      </c>
      <c r="K58" s="38"/>
      <c r="L58" s="39"/>
      <c r="M58" s="26">
        <v>47</v>
      </c>
      <c r="N58" s="16">
        <v>1646</v>
      </c>
      <c r="O58" s="17">
        <v>3384</v>
      </c>
      <c r="P58" s="27">
        <f t="shared" si="1"/>
        <v>0</v>
      </c>
    </row>
    <row r="59" spans="2:16" x14ac:dyDescent="0.25">
      <c r="B59" s="22" t="s">
        <v>187</v>
      </c>
      <c r="C59" s="38"/>
      <c r="D59" s="39"/>
      <c r="E59" s="41">
        <v>48</v>
      </c>
      <c r="F59" s="19">
        <v>1681</v>
      </c>
      <c r="G59" s="17">
        <v>2270.3999999999996</v>
      </c>
      <c r="H59" s="27">
        <f t="shared" si="2"/>
        <v>0</v>
      </c>
      <c r="J59" s="22" t="s">
        <v>250</v>
      </c>
      <c r="K59" s="38"/>
      <c r="L59" s="39"/>
      <c r="M59" s="26">
        <v>48</v>
      </c>
      <c r="N59" s="16">
        <v>1681</v>
      </c>
      <c r="O59" s="17">
        <v>3456</v>
      </c>
      <c r="P59" s="27">
        <f t="shared" si="1"/>
        <v>0</v>
      </c>
    </row>
    <row r="60" spans="2:16" x14ac:dyDescent="0.25">
      <c r="B60" s="22" t="s">
        <v>188</v>
      </c>
      <c r="C60" s="38"/>
      <c r="D60" s="39"/>
      <c r="E60" s="41">
        <v>49</v>
      </c>
      <c r="F60" s="19">
        <v>1716</v>
      </c>
      <c r="G60" s="17">
        <v>2317.6999999999998</v>
      </c>
      <c r="H60" s="27">
        <f t="shared" si="2"/>
        <v>0</v>
      </c>
      <c r="J60" s="22" t="s">
        <v>251</v>
      </c>
      <c r="K60" s="38"/>
      <c r="L60" s="39"/>
      <c r="M60" s="26">
        <v>49</v>
      </c>
      <c r="N60" s="16">
        <v>1716</v>
      </c>
      <c r="O60" s="17">
        <v>3528</v>
      </c>
      <c r="P60" s="27">
        <f t="shared" si="1"/>
        <v>0</v>
      </c>
    </row>
    <row r="61" spans="2:16" x14ac:dyDescent="0.25">
      <c r="B61" s="22" t="s">
        <v>189</v>
      </c>
      <c r="C61" s="38"/>
      <c r="D61" s="39"/>
      <c r="E61" s="41">
        <v>50</v>
      </c>
      <c r="F61" s="19">
        <v>1751</v>
      </c>
      <c r="G61" s="17">
        <v>2365</v>
      </c>
      <c r="H61" s="27">
        <f t="shared" si="2"/>
        <v>0</v>
      </c>
      <c r="J61" s="22" t="s">
        <v>252</v>
      </c>
      <c r="K61" s="38"/>
      <c r="L61" s="39"/>
      <c r="M61" s="26">
        <v>50</v>
      </c>
      <c r="N61" s="16">
        <v>1751</v>
      </c>
      <c r="O61" s="17">
        <v>3600</v>
      </c>
      <c r="P61" s="27">
        <f t="shared" si="1"/>
        <v>0</v>
      </c>
    </row>
    <row r="62" spans="2:16" x14ac:dyDescent="0.25">
      <c r="B62" s="22" t="s">
        <v>190</v>
      </c>
      <c r="C62" s="38"/>
      <c r="D62" s="39"/>
      <c r="E62" s="41">
        <v>51</v>
      </c>
      <c r="F62" s="19">
        <v>1786</v>
      </c>
      <c r="G62" s="17">
        <v>2412.2999999999997</v>
      </c>
      <c r="H62" s="27">
        <f t="shared" si="2"/>
        <v>0</v>
      </c>
      <c r="J62" s="22" t="s">
        <v>253</v>
      </c>
      <c r="K62" s="38"/>
      <c r="L62" s="39"/>
      <c r="M62" s="26">
        <v>51</v>
      </c>
      <c r="N62" s="16">
        <v>1786</v>
      </c>
      <c r="O62" s="17">
        <v>3672</v>
      </c>
      <c r="P62" s="27">
        <f t="shared" si="1"/>
        <v>0</v>
      </c>
    </row>
    <row r="63" spans="2:16" x14ac:dyDescent="0.25">
      <c r="B63" s="22" t="s">
        <v>191</v>
      </c>
      <c r="C63" s="38"/>
      <c r="D63" s="39"/>
      <c r="E63" s="41">
        <v>52</v>
      </c>
      <c r="F63" s="19">
        <v>1821</v>
      </c>
      <c r="G63" s="17">
        <v>2459.6</v>
      </c>
      <c r="H63" s="27">
        <f t="shared" si="2"/>
        <v>0</v>
      </c>
      <c r="J63" s="22" t="s">
        <v>254</v>
      </c>
      <c r="K63" s="38"/>
      <c r="L63" s="39"/>
      <c r="M63" s="26">
        <v>52</v>
      </c>
      <c r="N63" s="16">
        <v>1821</v>
      </c>
      <c r="O63" s="17">
        <v>3744</v>
      </c>
      <c r="P63" s="27">
        <f t="shared" si="1"/>
        <v>0</v>
      </c>
    </row>
    <row r="64" spans="2:16" x14ac:dyDescent="0.25">
      <c r="B64" s="22" t="s">
        <v>192</v>
      </c>
      <c r="C64" s="38"/>
      <c r="D64" s="39"/>
      <c r="E64" s="41">
        <v>53</v>
      </c>
      <c r="F64" s="19">
        <v>1856</v>
      </c>
      <c r="G64" s="17">
        <v>2506.8999999999996</v>
      </c>
      <c r="H64" s="27">
        <f t="shared" si="2"/>
        <v>0</v>
      </c>
      <c r="J64" s="22" t="s">
        <v>255</v>
      </c>
      <c r="K64" s="38"/>
      <c r="L64" s="39"/>
      <c r="M64" s="26">
        <v>53</v>
      </c>
      <c r="N64" s="16">
        <v>1856</v>
      </c>
      <c r="O64" s="17">
        <v>3816</v>
      </c>
      <c r="P64" s="27">
        <f t="shared" si="1"/>
        <v>0</v>
      </c>
    </row>
    <row r="65" spans="2:16" x14ac:dyDescent="0.25">
      <c r="B65" s="22" t="s">
        <v>193</v>
      </c>
      <c r="C65" s="38"/>
      <c r="D65" s="39"/>
      <c r="E65" s="41">
        <v>54</v>
      </c>
      <c r="F65" s="19">
        <v>1891</v>
      </c>
      <c r="G65" s="17">
        <v>2554.1999999999998</v>
      </c>
      <c r="H65" s="27">
        <f t="shared" si="2"/>
        <v>0</v>
      </c>
      <c r="J65" s="22" t="s">
        <v>256</v>
      </c>
      <c r="K65" s="38"/>
      <c r="L65" s="39"/>
      <c r="M65" s="26">
        <v>54</v>
      </c>
      <c r="N65" s="16">
        <v>1891</v>
      </c>
      <c r="O65" s="17">
        <v>3888</v>
      </c>
      <c r="P65" s="27">
        <f t="shared" si="1"/>
        <v>0</v>
      </c>
    </row>
    <row r="66" spans="2:16" x14ac:dyDescent="0.25">
      <c r="B66" s="22" t="s">
        <v>194</v>
      </c>
      <c r="C66" s="38"/>
      <c r="D66" s="39"/>
      <c r="E66" s="41">
        <v>55</v>
      </c>
      <c r="F66" s="19">
        <v>1926</v>
      </c>
      <c r="G66" s="17">
        <v>2601.5</v>
      </c>
      <c r="H66" s="27">
        <f t="shared" si="2"/>
        <v>0</v>
      </c>
      <c r="J66" s="22" t="s">
        <v>257</v>
      </c>
      <c r="K66" s="38"/>
      <c r="L66" s="39"/>
      <c r="M66" s="26">
        <v>55</v>
      </c>
      <c r="N66" s="16">
        <v>1926</v>
      </c>
      <c r="O66" s="17">
        <v>3960</v>
      </c>
      <c r="P66" s="27">
        <f t="shared" si="1"/>
        <v>0</v>
      </c>
    </row>
    <row r="67" spans="2:16" x14ac:dyDescent="0.25">
      <c r="B67" s="22" t="s">
        <v>195</v>
      </c>
      <c r="C67" s="38"/>
      <c r="D67" s="39"/>
      <c r="E67" s="41">
        <v>56</v>
      </c>
      <c r="F67" s="19">
        <v>1961</v>
      </c>
      <c r="G67" s="17">
        <v>2648.7999999999997</v>
      </c>
      <c r="H67" s="27">
        <f t="shared" si="2"/>
        <v>0</v>
      </c>
      <c r="J67" s="22" t="s">
        <v>258</v>
      </c>
      <c r="K67" s="38"/>
      <c r="L67" s="39"/>
      <c r="M67" s="26">
        <v>56</v>
      </c>
      <c r="N67" s="16">
        <v>1961</v>
      </c>
      <c r="O67" s="17">
        <v>4032</v>
      </c>
      <c r="P67" s="27">
        <f t="shared" si="1"/>
        <v>0</v>
      </c>
    </row>
    <row r="68" spans="2:16" x14ac:dyDescent="0.25">
      <c r="B68" s="22" t="s">
        <v>196</v>
      </c>
      <c r="C68" s="38"/>
      <c r="D68" s="39"/>
      <c r="E68" s="41">
        <v>57</v>
      </c>
      <c r="F68" s="19">
        <v>1996</v>
      </c>
      <c r="G68" s="17">
        <v>2696.1</v>
      </c>
      <c r="H68" s="27">
        <f t="shared" si="2"/>
        <v>0</v>
      </c>
      <c r="J68" s="22" t="s">
        <v>259</v>
      </c>
      <c r="K68" s="38"/>
      <c r="L68" s="39"/>
      <c r="M68" s="26">
        <v>57</v>
      </c>
      <c r="N68" s="16">
        <v>1996</v>
      </c>
      <c r="O68" s="17">
        <v>4104</v>
      </c>
      <c r="P68" s="27">
        <f t="shared" si="1"/>
        <v>0</v>
      </c>
    </row>
    <row r="69" spans="2:16" x14ac:dyDescent="0.25">
      <c r="B69" s="22" t="s">
        <v>197</v>
      </c>
      <c r="C69" s="38"/>
      <c r="D69" s="39"/>
      <c r="E69" s="41">
        <v>58</v>
      </c>
      <c r="F69" s="19">
        <v>2031</v>
      </c>
      <c r="G69" s="17">
        <v>2743.3999999999996</v>
      </c>
      <c r="H69" s="27">
        <f t="shared" si="2"/>
        <v>0</v>
      </c>
      <c r="J69" s="22" t="s">
        <v>260</v>
      </c>
      <c r="K69" s="38"/>
      <c r="L69" s="39"/>
      <c r="M69" s="26">
        <v>58</v>
      </c>
      <c r="N69" s="16">
        <v>2031</v>
      </c>
      <c r="O69" s="17">
        <v>4176</v>
      </c>
      <c r="P69" s="27">
        <f t="shared" si="1"/>
        <v>0</v>
      </c>
    </row>
    <row r="70" spans="2:16" x14ac:dyDescent="0.25">
      <c r="B70" s="22" t="s">
        <v>198</v>
      </c>
      <c r="C70" s="38"/>
      <c r="D70" s="39"/>
      <c r="E70" s="41">
        <v>59</v>
      </c>
      <c r="F70" s="19">
        <v>2066</v>
      </c>
      <c r="G70" s="17">
        <v>2790.7</v>
      </c>
      <c r="H70" s="27">
        <f t="shared" si="2"/>
        <v>0</v>
      </c>
      <c r="J70" s="22" t="s">
        <v>261</v>
      </c>
      <c r="K70" s="38"/>
      <c r="L70" s="39"/>
      <c r="M70" s="26">
        <v>59</v>
      </c>
      <c r="N70" s="16">
        <v>2066</v>
      </c>
      <c r="O70" s="17">
        <v>4248</v>
      </c>
      <c r="P70" s="27">
        <f t="shared" si="1"/>
        <v>0</v>
      </c>
    </row>
    <row r="71" spans="2:16" x14ac:dyDescent="0.25">
      <c r="B71" s="22" t="s">
        <v>199</v>
      </c>
      <c r="C71" s="38"/>
      <c r="D71" s="39"/>
      <c r="E71" s="41">
        <v>60</v>
      </c>
      <c r="F71" s="19">
        <v>2101</v>
      </c>
      <c r="G71" s="17">
        <v>2838</v>
      </c>
      <c r="H71" s="27">
        <f t="shared" si="2"/>
        <v>0</v>
      </c>
      <c r="J71" s="22" t="s">
        <v>262</v>
      </c>
      <c r="K71" s="38"/>
      <c r="L71" s="39"/>
      <c r="M71" s="26">
        <v>60</v>
      </c>
      <c r="N71" s="16">
        <v>2101</v>
      </c>
      <c r="O71" s="17">
        <v>4320</v>
      </c>
      <c r="P71" s="27">
        <f t="shared" si="1"/>
        <v>0</v>
      </c>
    </row>
    <row r="72" spans="2:16" x14ac:dyDescent="0.25">
      <c r="B72" s="22" t="s">
        <v>200</v>
      </c>
      <c r="C72" s="38"/>
      <c r="D72" s="39"/>
      <c r="E72" s="41">
        <v>61</v>
      </c>
      <c r="F72" s="19">
        <v>2136</v>
      </c>
      <c r="G72" s="17">
        <v>2885.2999999999997</v>
      </c>
      <c r="H72" s="27">
        <f t="shared" si="2"/>
        <v>0</v>
      </c>
      <c r="J72" s="22" t="s">
        <v>263</v>
      </c>
      <c r="K72" s="38"/>
      <c r="L72" s="39"/>
      <c r="M72" s="26">
        <v>61</v>
      </c>
      <c r="N72" s="16">
        <v>2136</v>
      </c>
      <c r="O72" s="17">
        <v>4392</v>
      </c>
      <c r="P72" s="27">
        <f t="shared" si="1"/>
        <v>0</v>
      </c>
    </row>
    <row r="73" spans="2:16" x14ac:dyDescent="0.25">
      <c r="B73" s="22" t="s">
        <v>201</v>
      </c>
      <c r="C73" s="38"/>
      <c r="D73" s="39"/>
      <c r="E73" s="41">
        <v>62</v>
      </c>
      <c r="F73" s="19">
        <v>2171</v>
      </c>
      <c r="G73" s="17">
        <v>2932.6</v>
      </c>
      <c r="H73" s="27">
        <f t="shared" si="2"/>
        <v>0</v>
      </c>
      <c r="J73" s="22" t="s">
        <v>264</v>
      </c>
      <c r="K73" s="38"/>
      <c r="L73" s="39"/>
      <c r="M73" s="26">
        <v>62</v>
      </c>
      <c r="N73" s="16">
        <v>2171</v>
      </c>
      <c r="O73" s="17">
        <v>4464</v>
      </c>
      <c r="P73" s="27">
        <f t="shared" si="1"/>
        <v>0</v>
      </c>
    </row>
    <row r="74" spans="2:16" x14ac:dyDescent="0.25">
      <c r="B74" s="22" t="s">
        <v>202</v>
      </c>
      <c r="C74" s="38"/>
      <c r="D74" s="39"/>
      <c r="E74" s="41">
        <v>63</v>
      </c>
      <c r="F74" s="19">
        <v>2206</v>
      </c>
      <c r="G74" s="17">
        <v>2979.8999999999996</v>
      </c>
      <c r="H74" s="27">
        <f t="shared" si="2"/>
        <v>0</v>
      </c>
      <c r="J74" s="22" t="s">
        <v>265</v>
      </c>
      <c r="K74" s="38"/>
      <c r="L74" s="39"/>
      <c r="M74" s="26">
        <v>63</v>
      </c>
      <c r="N74" s="16">
        <v>2206</v>
      </c>
      <c r="O74" s="17">
        <v>4536</v>
      </c>
      <c r="P74" s="27">
        <f t="shared" si="1"/>
        <v>0</v>
      </c>
    </row>
    <row r="75" spans="2:16" x14ac:dyDescent="0.25">
      <c r="B75" s="22" t="s">
        <v>203</v>
      </c>
      <c r="C75" s="38"/>
      <c r="D75" s="39"/>
      <c r="E75" s="41">
        <v>64</v>
      </c>
      <c r="F75" s="19">
        <v>2241</v>
      </c>
      <c r="G75" s="17">
        <v>3027.2</v>
      </c>
      <c r="H75" s="27">
        <f t="shared" si="2"/>
        <v>0</v>
      </c>
      <c r="J75" s="22" t="s">
        <v>266</v>
      </c>
      <c r="K75" s="38"/>
      <c r="L75" s="39"/>
      <c r="M75" s="26">
        <v>64</v>
      </c>
      <c r="N75" s="16">
        <v>2241</v>
      </c>
      <c r="O75" s="17">
        <v>4608</v>
      </c>
      <c r="P75" s="27">
        <f t="shared" si="1"/>
        <v>0</v>
      </c>
    </row>
  </sheetData>
  <mergeCells count="20">
    <mergeCell ref="K12:K13"/>
    <mergeCell ref="L12:L13"/>
    <mergeCell ref="C14:C75"/>
    <mergeCell ref="D14:D75"/>
    <mergeCell ref="K14:K75"/>
    <mergeCell ref="L14:L75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75"/>
  <sheetViews>
    <sheetView workbookViewId="0"/>
  </sheetViews>
  <sheetFormatPr defaultRowHeight="15" x14ac:dyDescent="0.25"/>
  <cols>
    <col min="1" max="1" width="5.140625" customWidth="1"/>
    <col min="2" max="2" width="24.140625" customWidth="1"/>
    <col min="3" max="3" width="12.28515625" customWidth="1"/>
    <col min="4" max="4" width="9.85546875" customWidth="1"/>
    <col min="6" max="6" width="8.140625" customWidth="1"/>
    <col min="7" max="7" width="18.42578125" customWidth="1"/>
    <col min="8" max="8" width="17.85546875" customWidth="1"/>
    <col min="9" max="9" width="10.42578125" customWidth="1"/>
    <col min="10" max="10" width="24.57031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4" t="s">
        <v>267</v>
      </c>
      <c r="C11" s="35"/>
      <c r="D11" s="35"/>
      <c r="E11" s="35"/>
      <c r="F11" s="35"/>
      <c r="G11" s="35"/>
      <c r="H11" s="35"/>
      <c r="J11" s="34" t="s">
        <v>330</v>
      </c>
      <c r="K11" s="35"/>
      <c r="L11" s="35"/>
      <c r="M11" s="35"/>
      <c r="N11" s="35"/>
      <c r="O11" s="35"/>
      <c r="P11" s="35"/>
    </row>
    <row r="12" spans="2:16" x14ac:dyDescent="0.25">
      <c r="B12" s="36" t="s">
        <v>5</v>
      </c>
      <c r="C12" s="28" t="s">
        <v>14</v>
      </c>
      <c r="D12" s="28" t="s">
        <v>6</v>
      </c>
      <c r="E12" s="28" t="s">
        <v>7</v>
      </c>
      <c r="F12" s="30" t="s">
        <v>8</v>
      </c>
      <c r="G12" s="31" t="s">
        <v>9</v>
      </c>
      <c r="H12" s="33" t="s">
        <v>10</v>
      </c>
      <c r="J12" s="36" t="s">
        <v>5</v>
      </c>
      <c r="K12" s="28" t="s">
        <v>14</v>
      </c>
      <c r="L12" s="28" t="s">
        <v>6</v>
      </c>
      <c r="M12" s="28" t="s">
        <v>7</v>
      </c>
      <c r="N12" s="30" t="s">
        <v>8</v>
      </c>
      <c r="O12" s="31" t="s">
        <v>9</v>
      </c>
      <c r="P12" s="33" t="s">
        <v>10</v>
      </c>
    </row>
    <row r="13" spans="2:16" ht="36" customHeight="1" x14ac:dyDescent="0.25">
      <c r="B13" s="37"/>
      <c r="C13" s="29"/>
      <c r="D13" s="29"/>
      <c r="E13" s="29"/>
      <c r="F13" s="28"/>
      <c r="G13" s="32"/>
      <c r="H13" s="33"/>
      <c r="J13" s="37"/>
      <c r="K13" s="29"/>
      <c r="L13" s="29"/>
      <c r="M13" s="29"/>
      <c r="N13" s="28"/>
      <c r="O13" s="32"/>
      <c r="P13" s="33"/>
    </row>
    <row r="14" spans="2:16" ht="15.75" x14ac:dyDescent="0.25">
      <c r="B14" s="22" t="s">
        <v>268</v>
      </c>
      <c r="C14" s="38">
        <v>750</v>
      </c>
      <c r="D14" s="39">
        <v>55</v>
      </c>
      <c r="E14" s="26">
        <v>3</v>
      </c>
      <c r="F14" s="42">
        <v>106</v>
      </c>
      <c r="G14" s="45">
        <v>180.60000000000002</v>
      </c>
      <c r="H14" s="27">
        <f>G14*POWER((($F$4+$F$6)/2-$F$8)/70,1.25)</f>
        <v>0</v>
      </c>
      <c r="I14" s="24"/>
      <c r="J14" s="22" t="s">
        <v>331</v>
      </c>
      <c r="K14" s="38">
        <v>750</v>
      </c>
      <c r="L14" s="39">
        <v>78</v>
      </c>
      <c r="M14" s="26">
        <v>3</v>
      </c>
      <c r="N14" s="20">
        <v>106</v>
      </c>
      <c r="O14" s="21">
        <v>288.60000000000002</v>
      </c>
      <c r="P14" s="27">
        <f t="shared" ref="P14:P61" si="0">O14*POWER((($F$4+$F$6)/2-$F$8)/70,1.28)</f>
        <v>0</v>
      </c>
    </row>
    <row r="15" spans="2:16" ht="15.75" x14ac:dyDescent="0.25">
      <c r="B15" s="22" t="s">
        <v>269</v>
      </c>
      <c r="C15" s="38"/>
      <c r="D15" s="39"/>
      <c r="E15" s="26">
        <v>4</v>
      </c>
      <c r="F15" s="42">
        <v>141</v>
      </c>
      <c r="G15" s="45">
        <v>240.8</v>
      </c>
      <c r="H15" s="27">
        <f t="shared" ref="H15:H17" si="1">G15*POWER((($F$4+$F$6)/2-$F$8)/70,1.25)</f>
        <v>0</v>
      </c>
      <c r="I15" s="24"/>
      <c r="J15" s="22" t="s">
        <v>332</v>
      </c>
      <c r="K15" s="38"/>
      <c r="L15" s="39"/>
      <c r="M15" s="26">
        <v>4</v>
      </c>
      <c r="N15" s="20">
        <v>141</v>
      </c>
      <c r="O15" s="21">
        <v>384.8</v>
      </c>
      <c r="P15" s="27">
        <f t="shared" si="0"/>
        <v>0</v>
      </c>
    </row>
    <row r="16" spans="2:16" ht="15.75" x14ac:dyDescent="0.25">
      <c r="B16" s="22" t="s">
        <v>270</v>
      </c>
      <c r="C16" s="38"/>
      <c r="D16" s="39"/>
      <c r="E16" s="26">
        <v>5</v>
      </c>
      <c r="F16" s="42">
        <v>176</v>
      </c>
      <c r="G16" s="45">
        <v>301</v>
      </c>
      <c r="H16" s="27">
        <f t="shared" si="1"/>
        <v>0</v>
      </c>
      <c r="I16" s="24"/>
      <c r="J16" s="22" t="s">
        <v>333</v>
      </c>
      <c r="K16" s="38"/>
      <c r="L16" s="39"/>
      <c r="M16" s="26">
        <v>5</v>
      </c>
      <c r="N16" s="20">
        <v>176</v>
      </c>
      <c r="O16" s="21">
        <v>481</v>
      </c>
      <c r="P16" s="27">
        <f t="shared" si="0"/>
        <v>0</v>
      </c>
    </row>
    <row r="17" spans="2:16" ht="15.75" x14ac:dyDescent="0.25">
      <c r="B17" s="22" t="s">
        <v>271</v>
      </c>
      <c r="C17" s="38"/>
      <c r="D17" s="39"/>
      <c r="E17" s="26">
        <v>6</v>
      </c>
      <c r="F17" s="42">
        <v>211</v>
      </c>
      <c r="G17" s="45">
        <v>361.20000000000005</v>
      </c>
      <c r="H17" s="27">
        <f t="shared" si="1"/>
        <v>0</v>
      </c>
      <c r="I17" s="24"/>
      <c r="J17" s="22" t="s">
        <v>334</v>
      </c>
      <c r="K17" s="38"/>
      <c r="L17" s="39"/>
      <c r="M17" s="26">
        <v>6</v>
      </c>
      <c r="N17" s="20">
        <v>211</v>
      </c>
      <c r="O17" s="21">
        <v>577.20000000000005</v>
      </c>
      <c r="P17" s="27">
        <f t="shared" si="0"/>
        <v>0</v>
      </c>
    </row>
    <row r="18" spans="2:16" ht="15.75" x14ac:dyDescent="0.25">
      <c r="B18" s="22" t="s">
        <v>272</v>
      </c>
      <c r="C18" s="38"/>
      <c r="D18" s="39"/>
      <c r="E18" s="26">
        <v>7</v>
      </c>
      <c r="F18" s="43">
        <v>246</v>
      </c>
      <c r="G18" s="45">
        <v>421.40000000000003</v>
      </c>
      <c r="H18" s="27">
        <f>G18*POWER((($F$4+$F$6)/2-$F$8)/70,1.25)</f>
        <v>0</v>
      </c>
      <c r="J18" s="22" t="s">
        <v>335</v>
      </c>
      <c r="K18" s="38"/>
      <c r="L18" s="39"/>
      <c r="M18" s="26">
        <v>7</v>
      </c>
      <c r="N18" s="16">
        <v>246</v>
      </c>
      <c r="O18" s="17">
        <v>673.4</v>
      </c>
      <c r="P18" s="27">
        <f t="shared" si="0"/>
        <v>0</v>
      </c>
    </row>
    <row r="19" spans="2:16" ht="15.75" x14ac:dyDescent="0.25">
      <c r="B19" s="22" t="s">
        <v>273</v>
      </c>
      <c r="C19" s="38"/>
      <c r="D19" s="39"/>
      <c r="E19" s="26">
        <v>8</v>
      </c>
      <c r="F19" s="43">
        <v>281</v>
      </c>
      <c r="G19" s="45">
        <v>481.6</v>
      </c>
      <c r="H19" s="27">
        <f t="shared" ref="H19:H75" si="2">G19*POWER((($F$4+$F$6)/2-$F$8)/70,1.25)</f>
        <v>0</v>
      </c>
      <c r="J19" s="22" t="s">
        <v>336</v>
      </c>
      <c r="K19" s="38"/>
      <c r="L19" s="39"/>
      <c r="M19" s="26">
        <v>8</v>
      </c>
      <c r="N19" s="16">
        <v>281</v>
      </c>
      <c r="O19" s="17">
        <v>769.6</v>
      </c>
      <c r="P19" s="27">
        <f t="shared" si="0"/>
        <v>0</v>
      </c>
    </row>
    <row r="20" spans="2:16" ht="15.75" x14ac:dyDescent="0.25">
      <c r="B20" s="22" t="s">
        <v>274</v>
      </c>
      <c r="C20" s="38"/>
      <c r="D20" s="39"/>
      <c r="E20" s="26">
        <v>9</v>
      </c>
      <c r="F20" s="43">
        <v>316</v>
      </c>
      <c r="G20" s="45">
        <v>541.80000000000007</v>
      </c>
      <c r="H20" s="27">
        <f t="shared" si="2"/>
        <v>0</v>
      </c>
      <c r="J20" s="22" t="s">
        <v>337</v>
      </c>
      <c r="K20" s="38"/>
      <c r="L20" s="39"/>
      <c r="M20" s="26">
        <v>9</v>
      </c>
      <c r="N20" s="16">
        <v>316</v>
      </c>
      <c r="O20" s="17">
        <v>865.80000000000007</v>
      </c>
      <c r="P20" s="27">
        <f t="shared" si="0"/>
        <v>0</v>
      </c>
    </row>
    <row r="21" spans="2:16" ht="15.75" x14ac:dyDescent="0.25">
      <c r="B21" s="22" t="s">
        <v>275</v>
      </c>
      <c r="C21" s="38"/>
      <c r="D21" s="39"/>
      <c r="E21" s="26">
        <v>10</v>
      </c>
      <c r="F21" s="43">
        <v>351</v>
      </c>
      <c r="G21" s="45">
        <v>602</v>
      </c>
      <c r="H21" s="27">
        <f t="shared" si="2"/>
        <v>0</v>
      </c>
      <c r="J21" s="22" t="s">
        <v>338</v>
      </c>
      <c r="K21" s="38"/>
      <c r="L21" s="39"/>
      <c r="M21" s="26">
        <v>10</v>
      </c>
      <c r="N21" s="16">
        <v>351</v>
      </c>
      <c r="O21" s="17">
        <v>962</v>
      </c>
      <c r="P21" s="27">
        <f t="shared" si="0"/>
        <v>0</v>
      </c>
    </row>
    <row r="22" spans="2:16" ht="15.75" x14ac:dyDescent="0.25">
      <c r="B22" s="22" t="s">
        <v>276</v>
      </c>
      <c r="C22" s="38"/>
      <c r="D22" s="39"/>
      <c r="E22" s="26">
        <v>11</v>
      </c>
      <c r="F22" s="43">
        <v>386</v>
      </c>
      <c r="G22" s="45">
        <v>662.2</v>
      </c>
      <c r="H22" s="27">
        <f t="shared" si="2"/>
        <v>0</v>
      </c>
      <c r="I22" s="18"/>
      <c r="J22" s="22" t="s">
        <v>339</v>
      </c>
      <c r="K22" s="38"/>
      <c r="L22" s="39"/>
      <c r="M22" s="26">
        <v>11</v>
      </c>
      <c r="N22" s="16">
        <v>386</v>
      </c>
      <c r="O22" s="17">
        <v>1058.2</v>
      </c>
      <c r="P22" s="27">
        <f t="shared" si="0"/>
        <v>0</v>
      </c>
    </row>
    <row r="23" spans="2:16" ht="15.75" x14ac:dyDescent="0.25">
      <c r="B23" s="22" t="s">
        <v>277</v>
      </c>
      <c r="C23" s="38"/>
      <c r="D23" s="39"/>
      <c r="E23" s="26">
        <v>12</v>
      </c>
      <c r="F23" s="43">
        <v>421</v>
      </c>
      <c r="G23" s="45">
        <v>722.40000000000009</v>
      </c>
      <c r="H23" s="27">
        <f t="shared" si="2"/>
        <v>0</v>
      </c>
      <c r="J23" s="22" t="s">
        <v>340</v>
      </c>
      <c r="K23" s="38"/>
      <c r="L23" s="39"/>
      <c r="M23" s="26">
        <v>12</v>
      </c>
      <c r="N23" s="16">
        <v>421</v>
      </c>
      <c r="O23" s="17">
        <v>1154.4000000000001</v>
      </c>
      <c r="P23" s="27">
        <f t="shared" si="0"/>
        <v>0</v>
      </c>
    </row>
    <row r="24" spans="2:16" ht="15.75" x14ac:dyDescent="0.25">
      <c r="B24" s="22" t="s">
        <v>278</v>
      </c>
      <c r="C24" s="38"/>
      <c r="D24" s="39"/>
      <c r="E24" s="26">
        <v>13</v>
      </c>
      <c r="F24" s="43">
        <v>456</v>
      </c>
      <c r="G24" s="45">
        <v>782.6</v>
      </c>
      <c r="H24" s="27">
        <f t="shared" si="2"/>
        <v>0</v>
      </c>
      <c r="J24" s="22" t="s">
        <v>341</v>
      </c>
      <c r="K24" s="38"/>
      <c r="L24" s="39"/>
      <c r="M24" s="26">
        <v>13</v>
      </c>
      <c r="N24" s="16">
        <v>456</v>
      </c>
      <c r="O24" s="17">
        <v>1250.6000000000001</v>
      </c>
      <c r="P24" s="27">
        <f t="shared" si="0"/>
        <v>0</v>
      </c>
    </row>
    <row r="25" spans="2:16" ht="15.75" x14ac:dyDescent="0.25">
      <c r="B25" s="22" t="s">
        <v>279</v>
      </c>
      <c r="C25" s="38"/>
      <c r="D25" s="39"/>
      <c r="E25" s="26">
        <v>14</v>
      </c>
      <c r="F25" s="43">
        <v>491</v>
      </c>
      <c r="G25" s="45">
        <v>842.80000000000007</v>
      </c>
      <c r="H25" s="27">
        <f t="shared" si="2"/>
        <v>0</v>
      </c>
      <c r="J25" s="22" t="s">
        <v>342</v>
      </c>
      <c r="K25" s="38"/>
      <c r="L25" s="39"/>
      <c r="M25" s="26">
        <v>14</v>
      </c>
      <c r="N25" s="16">
        <v>491</v>
      </c>
      <c r="O25" s="17">
        <v>1346.8</v>
      </c>
      <c r="P25" s="27">
        <f t="shared" si="0"/>
        <v>0</v>
      </c>
    </row>
    <row r="26" spans="2:16" ht="15.75" x14ac:dyDescent="0.25">
      <c r="B26" s="22" t="s">
        <v>280</v>
      </c>
      <c r="C26" s="38"/>
      <c r="D26" s="39"/>
      <c r="E26" s="26">
        <v>15</v>
      </c>
      <c r="F26" s="43">
        <v>526</v>
      </c>
      <c r="G26" s="45">
        <v>903</v>
      </c>
      <c r="H26" s="27">
        <f t="shared" si="2"/>
        <v>0</v>
      </c>
      <c r="J26" s="22" t="s">
        <v>343</v>
      </c>
      <c r="K26" s="38"/>
      <c r="L26" s="39"/>
      <c r="M26" s="26">
        <v>15</v>
      </c>
      <c r="N26" s="16">
        <v>526</v>
      </c>
      <c r="O26" s="17">
        <v>1443</v>
      </c>
      <c r="P26" s="27">
        <f t="shared" si="0"/>
        <v>0</v>
      </c>
    </row>
    <row r="27" spans="2:16" ht="15.75" x14ac:dyDescent="0.25">
      <c r="B27" s="22" t="s">
        <v>281</v>
      </c>
      <c r="C27" s="38"/>
      <c r="D27" s="39"/>
      <c r="E27" s="26">
        <v>16</v>
      </c>
      <c r="F27" s="43">
        <v>561</v>
      </c>
      <c r="G27" s="45">
        <v>963.2</v>
      </c>
      <c r="H27" s="27">
        <f t="shared" si="2"/>
        <v>0</v>
      </c>
      <c r="J27" s="22" t="s">
        <v>344</v>
      </c>
      <c r="K27" s="38"/>
      <c r="L27" s="39"/>
      <c r="M27" s="26">
        <v>16</v>
      </c>
      <c r="N27" s="16">
        <v>561</v>
      </c>
      <c r="O27" s="17">
        <v>1539.2</v>
      </c>
      <c r="P27" s="27">
        <f t="shared" si="0"/>
        <v>0</v>
      </c>
    </row>
    <row r="28" spans="2:16" ht="15.75" x14ac:dyDescent="0.25">
      <c r="B28" s="22" t="s">
        <v>282</v>
      </c>
      <c r="C28" s="38"/>
      <c r="D28" s="39"/>
      <c r="E28" s="26">
        <v>17</v>
      </c>
      <c r="F28" s="43">
        <v>596</v>
      </c>
      <c r="G28" s="45">
        <v>1023.4000000000001</v>
      </c>
      <c r="H28" s="27">
        <f t="shared" si="2"/>
        <v>0</v>
      </c>
      <c r="J28" s="22" t="s">
        <v>345</v>
      </c>
      <c r="K28" s="38"/>
      <c r="L28" s="39"/>
      <c r="M28" s="26">
        <v>17</v>
      </c>
      <c r="N28" s="16">
        <v>596</v>
      </c>
      <c r="O28" s="17">
        <v>1635.4</v>
      </c>
      <c r="P28" s="27">
        <f t="shared" si="0"/>
        <v>0</v>
      </c>
    </row>
    <row r="29" spans="2:16" ht="15.75" x14ac:dyDescent="0.25">
      <c r="B29" s="22" t="s">
        <v>283</v>
      </c>
      <c r="C29" s="38"/>
      <c r="D29" s="39"/>
      <c r="E29" s="26">
        <v>18</v>
      </c>
      <c r="F29" s="43">
        <v>631</v>
      </c>
      <c r="G29" s="45">
        <v>1083.6000000000001</v>
      </c>
      <c r="H29" s="27">
        <f t="shared" si="2"/>
        <v>0</v>
      </c>
      <c r="J29" s="22" t="s">
        <v>346</v>
      </c>
      <c r="K29" s="38"/>
      <c r="L29" s="39"/>
      <c r="M29" s="26">
        <v>18</v>
      </c>
      <c r="N29" s="16">
        <v>631</v>
      </c>
      <c r="O29" s="17">
        <v>1731.6000000000001</v>
      </c>
      <c r="P29" s="27">
        <f t="shared" si="0"/>
        <v>0</v>
      </c>
    </row>
    <row r="30" spans="2:16" ht="15.75" x14ac:dyDescent="0.25">
      <c r="B30" s="22" t="s">
        <v>284</v>
      </c>
      <c r="C30" s="38"/>
      <c r="D30" s="39"/>
      <c r="E30" s="26">
        <v>19</v>
      </c>
      <c r="F30" s="43">
        <v>666</v>
      </c>
      <c r="G30" s="45">
        <v>1143.8</v>
      </c>
      <c r="H30" s="27">
        <f t="shared" si="2"/>
        <v>0</v>
      </c>
      <c r="J30" s="22" t="s">
        <v>347</v>
      </c>
      <c r="K30" s="38"/>
      <c r="L30" s="39"/>
      <c r="M30" s="26">
        <v>19</v>
      </c>
      <c r="N30" s="16">
        <v>666</v>
      </c>
      <c r="O30" s="17">
        <v>1827.8</v>
      </c>
      <c r="P30" s="27">
        <f t="shared" si="0"/>
        <v>0</v>
      </c>
    </row>
    <row r="31" spans="2:16" ht="15.75" x14ac:dyDescent="0.25">
      <c r="B31" s="22" t="s">
        <v>285</v>
      </c>
      <c r="C31" s="38"/>
      <c r="D31" s="39"/>
      <c r="E31" s="26">
        <v>20</v>
      </c>
      <c r="F31" s="43">
        <v>701</v>
      </c>
      <c r="G31" s="45">
        <v>1204</v>
      </c>
      <c r="H31" s="27">
        <f t="shared" si="2"/>
        <v>0</v>
      </c>
      <c r="J31" s="22" t="s">
        <v>348</v>
      </c>
      <c r="K31" s="38"/>
      <c r="L31" s="39"/>
      <c r="M31" s="26">
        <v>20</v>
      </c>
      <c r="N31" s="16">
        <v>701</v>
      </c>
      <c r="O31" s="17">
        <v>1924</v>
      </c>
      <c r="P31" s="27">
        <f t="shared" si="0"/>
        <v>0</v>
      </c>
    </row>
    <row r="32" spans="2:16" ht="15.75" x14ac:dyDescent="0.25">
      <c r="B32" s="22" t="s">
        <v>286</v>
      </c>
      <c r="C32" s="38"/>
      <c r="D32" s="39"/>
      <c r="E32" s="26">
        <v>21</v>
      </c>
      <c r="F32" s="43">
        <v>736</v>
      </c>
      <c r="G32" s="45">
        <v>1264.2</v>
      </c>
      <c r="H32" s="27">
        <f t="shared" si="2"/>
        <v>0</v>
      </c>
      <c r="J32" s="22" t="s">
        <v>349</v>
      </c>
      <c r="K32" s="38"/>
      <c r="L32" s="39"/>
      <c r="M32" s="26">
        <v>21</v>
      </c>
      <c r="N32" s="16">
        <v>736</v>
      </c>
      <c r="O32" s="17">
        <v>2020.2</v>
      </c>
      <c r="P32" s="27">
        <f t="shared" si="0"/>
        <v>0</v>
      </c>
    </row>
    <row r="33" spans="2:16" ht="15.75" x14ac:dyDescent="0.25">
      <c r="B33" s="22" t="s">
        <v>287</v>
      </c>
      <c r="C33" s="38"/>
      <c r="D33" s="39"/>
      <c r="E33" s="26">
        <v>22</v>
      </c>
      <c r="F33" s="43">
        <v>771</v>
      </c>
      <c r="G33" s="45">
        <v>1324.4</v>
      </c>
      <c r="H33" s="27">
        <f t="shared" si="2"/>
        <v>0</v>
      </c>
      <c r="J33" s="22" t="s">
        <v>350</v>
      </c>
      <c r="K33" s="38"/>
      <c r="L33" s="39"/>
      <c r="M33" s="26">
        <v>22</v>
      </c>
      <c r="N33" s="16">
        <v>771</v>
      </c>
      <c r="O33" s="17">
        <v>2116.4</v>
      </c>
      <c r="P33" s="27">
        <f t="shared" si="0"/>
        <v>0</v>
      </c>
    </row>
    <row r="34" spans="2:16" ht="15.75" x14ac:dyDescent="0.25">
      <c r="B34" s="22" t="s">
        <v>288</v>
      </c>
      <c r="C34" s="38"/>
      <c r="D34" s="39"/>
      <c r="E34" s="26">
        <v>23</v>
      </c>
      <c r="F34" s="43">
        <v>806</v>
      </c>
      <c r="G34" s="45">
        <v>1384.6000000000001</v>
      </c>
      <c r="H34" s="27">
        <f t="shared" si="2"/>
        <v>0</v>
      </c>
      <c r="J34" s="22" t="s">
        <v>351</v>
      </c>
      <c r="K34" s="38"/>
      <c r="L34" s="39"/>
      <c r="M34" s="26">
        <v>23</v>
      </c>
      <c r="N34" s="16">
        <v>806</v>
      </c>
      <c r="O34" s="17">
        <v>2212.6</v>
      </c>
      <c r="P34" s="27">
        <f t="shared" si="0"/>
        <v>0</v>
      </c>
    </row>
    <row r="35" spans="2:16" ht="15.75" x14ac:dyDescent="0.25">
      <c r="B35" s="22" t="s">
        <v>289</v>
      </c>
      <c r="C35" s="38"/>
      <c r="D35" s="39"/>
      <c r="E35" s="26">
        <v>24</v>
      </c>
      <c r="F35" s="43">
        <v>841</v>
      </c>
      <c r="G35" s="45">
        <v>1444.8000000000002</v>
      </c>
      <c r="H35" s="27">
        <f t="shared" si="2"/>
        <v>0</v>
      </c>
      <c r="J35" s="22" t="s">
        <v>352</v>
      </c>
      <c r="K35" s="38"/>
      <c r="L35" s="39"/>
      <c r="M35" s="26">
        <v>24</v>
      </c>
      <c r="N35" s="16">
        <v>841</v>
      </c>
      <c r="O35" s="17">
        <v>2308.8000000000002</v>
      </c>
      <c r="P35" s="27">
        <f t="shared" si="0"/>
        <v>0</v>
      </c>
    </row>
    <row r="36" spans="2:16" ht="15.75" x14ac:dyDescent="0.25">
      <c r="B36" s="22" t="s">
        <v>290</v>
      </c>
      <c r="C36" s="38"/>
      <c r="D36" s="39"/>
      <c r="E36" s="26">
        <v>25</v>
      </c>
      <c r="F36" s="43">
        <v>876</v>
      </c>
      <c r="G36" s="45">
        <v>1505</v>
      </c>
      <c r="H36" s="27">
        <f t="shared" si="2"/>
        <v>0</v>
      </c>
      <c r="J36" s="22" t="s">
        <v>353</v>
      </c>
      <c r="K36" s="38"/>
      <c r="L36" s="39"/>
      <c r="M36" s="26">
        <v>25</v>
      </c>
      <c r="N36" s="16">
        <v>876</v>
      </c>
      <c r="O36" s="17">
        <v>2405</v>
      </c>
      <c r="P36" s="27">
        <f t="shared" si="0"/>
        <v>0</v>
      </c>
    </row>
    <row r="37" spans="2:16" ht="15.75" x14ac:dyDescent="0.25">
      <c r="B37" s="22" t="s">
        <v>291</v>
      </c>
      <c r="C37" s="38"/>
      <c r="D37" s="39"/>
      <c r="E37" s="26">
        <v>26</v>
      </c>
      <c r="F37" s="43">
        <v>911</v>
      </c>
      <c r="G37" s="45">
        <v>1565.2</v>
      </c>
      <c r="H37" s="27">
        <f t="shared" si="2"/>
        <v>0</v>
      </c>
      <c r="J37" s="22" t="s">
        <v>354</v>
      </c>
      <c r="K37" s="38"/>
      <c r="L37" s="39"/>
      <c r="M37" s="26">
        <v>26</v>
      </c>
      <c r="N37" s="16">
        <v>911</v>
      </c>
      <c r="O37" s="17">
        <v>2501.2000000000003</v>
      </c>
      <c r="P37" s="27">
        <f t="shared" si="0"/>
        <v>0</v>
      </c>
    </row>
    <row r="38" spans="2:16" ht="15.75" x14ac:dyDescent="0.25">
      <c r="B38" s="22" t="s">
        <v>292</v>
      </c>
      <c r="C38" s="38"/>
      <c r="D38" s="39"/>
      <c r="E38" s="26">
        <v>27</v>
      </c>
      <c r="F38" s="43">
        <v>946</v>
      </c>
      <c r="G38" s="45">
        <v>1625.4</v>
      </c>
      <c r="H38" s="27">
        <f t="shared" si="2"/>
        <v>0</v>
      </c>
      <c r="J38" s="22" t="s">
        <v>355</v>
      </c>
      <c r="K38" s="38"/>
      <c r="L38" s="39"/>
      <c r="M38" s="26">
        <v>27</v>
      </c>
      <c r="N38" s="16">
        <v>946</v>
      </c>
      <c r="O38" s="17">
        <v>2597.4</v>
      </c>
      <c r="P38" s="27">
        <f t="shared" si="0"/>
        <v>0</v>
      </c>
    </row>
    <row r="39" spans="2:16" ht="15.75" x14ac:dyDescent="0.25">
      <c r="B39" s="22" t="s">
        <v>293</v>
      </c>
      <c r="C39" s="38"/>
      <c r="D39" s="39"/>
      <c r="E39" s="26">
        <v>28</v>
      </c>
      <c r="F39" s="43">
        <v>981</v>
      </c>
      <c r="G39" s="45">
        <v>1685.6000000000001</v>
      </c>
      <c r="H39" s="27">
        <f t="shared" si="2"/>
        <v>0</v>
      </c>
      <c r="J39" s="22" t="s">
        <v>356</v>
      </c>
      <c r="K39" s="38"/>
      <c r="L39" s="39"/>
      <c r="M39" s="26">
        <v>28</v>
      </c>
      <c r="N39" s="16">
        <v>981</v>
      </c>
      <c r="O39" s="17">
        <v>2693.6</v>
      </c>
      <c r="P39" s="27">
        <f t="shared" si="0"/>
        <v>0</v>
      </c>
    </row>
    <row r="40" spans="2:16" ht="15.75" x14ac:dyDescent="0.25">
      <c r="B40" s="22" t="s">
        <v>294</v>
      </c>
      <c r="C40" s="38"/>
      <c r="D40" s="39"/>
      <c r="E40" s="26">
        <v>29</v>
      </c>
      <c r="F40" s="43">
        <v>1016</v>
      </c>
      <c r="G40" s="45">
        <v>1745.8000000000002</v>
      </c>
      <c r="H40" s="27">
        <f t="shared" si="2"/>
        <v>0</v>
      </c>
      <c r="J40" s="22" t="s">
        <v>357</v>
      </c>
      <c r="K40" s="38"/>
      <c r="L40" s="39"/>
      <c r="M40" s="26">
        <v>29</v>
      </c>
      <c r="N40" s="16">
        <v>1016</v>
      </c>
      <c r="O40" s="17">
        <v>2789.8</v>
      </c>
      <c r="P40" s="27">
        <f t="shared" si="0"/>
        <v>0</v>
      </c>
    </row>
    <row r="41" spans="2:16" ht="15.75" x14ac:dyDescent="0.25">
      <c r="B41" s="22" t="s">
        <v>295</v>
      </c>
      <c r="C41" s="38"/>
      <c r="D41" s="39"/>
      <c r="E41" s="26">
        <v>30</v>
      </c>
      <c r="F41" s="43">
        <v>1051</v>
      </c>
      <c r="G41" s="45">
        <v>1806</v>
      </c>
      <c r="H41" s="27">
        <f t="shared" si="2"/>
        <v>0</v>
      </c>
      <c r="J41" s="22" t="s">
        <v>358</v>
      </c>
      <c r="K41" s="38"/>
      <c r="L41" s="39"/>
      <c r="M41" s="26">
        <v>30</v>
      </c>
      <c r="N41" s="16">
        <v>1051</v>
      </c>
      <c r="O41" s="17">
        <v>2886</v>
      </c>
      <c r="P41" s="27">
        <f t="shared" si="0"/>
        <v>0</v>
      </c>
    </row>
    <row r="42" spans="2:16" ht="15.75" x14ac:dyDescent="0.25">
      <c r="B42" s="22" t="s">
        <v>296</v>
      </c>
      <c r="C42" s="38"/>
      <c r="D42" s="39"/>
      <c r="E42" s="26">
        <v>31</v>
      </c>
      <c r="F42" s="43">
        <v>1086</v>
      </c>
      <c r="G42" s="45">
        <v>1866.2</v>
      </c>
      <c r="H42" s="27">
        <f t="shared" si="2"/>
        <v>0</v>
      </c>
      <c r="J42" s="22" t="s">
        <v>359</v>
      </c>
      <c r="K42" s="38"/>
      <c r="L42" s="39"/>
      <c r="M42" s="26">
        <v>31</v>
      </c>
      <c r="N42" s="16">
        <v>1086</v>
      </c>
      <c r="O42" s="17">
        <v>2982.2000000000003</v>
      </c>
      <c r="P42" s="27">
        <f t="shared" si="0"/>
        <v>0</v>
      </c>
    </row>
    <row r="43" spans="2:16" ht="15.75" x14ac:dyDescent="0.25">
      <c r="B43" s="22" t="s">
        <v>297</v>
      </c>
      <c r="C43" s="38"/>
      <c r="D43" s="39"/>
      <c r="E43" s="26">
        <v>32</v>
      </c>
      <c r="F43" s="43">
        <v>1121</v>
      </c>
      <c r="G43" s="45">
        <v>1926.4</v>
      </c>
      <c r="H43" s="27">
        <f t="shared" si="2"/>
        <v>0</v>
      </c>
      <c r="J43" s="22" t="s">
        <v>360</v>
      </c>
      <c r="K43" s="38"/>
      <c r="L43" s="39"/>
      <c r="M43" s="26">
        <v>32</v>
      </c>
      <c r="N43" s="16">
        <v>1121</v>
      </c>
      <c r="O43" s="17">
        <v>3078.4</v>
      </c>
      <c r="P43" s="27">
        <f t="shared" si="0"/>
        <v>0</v>
      </c>
    </row>
    <row r="44" spans="2:16" ht="15.75" x14ac:dyDescent="0.25">
      <c r="B44" s="22" t="s">
        <v>298</v>
      </c>
      <c r="C44" s="38"/>
      <c r="D44" s="39"/>
      <c r="E44" s="26">
        <v>33</v>
      </c>
      <c r="F44" s="43">
        <v>1156</v>
      </c>
      <c r="G44" s="45">
        <v>1986.6000000000001</v>
      </c>
      <c r="H44" s="27">
        <f t="shared" si="2"/>
        <v>0</v>
      </c>
      <c r="J44" s="22" t="s">
        <v>361</v>
      </c>
      <c r="K44" s="38"/>
      <c r="L44" s="39"/>
      <c r="M44" s="26">
        <v>33</v>
      </c>
      <c r="N44" s="16">
        <v>1156</v>
      </c>
      <c r="O44" s="17">
        <v>3174.6</v>
      </c>
      <c r="P44" s="27">
        <f t="shared" si="0"/>
        <v>0</v>
      </c>
    </row>
    <row r="45" spans="2:16" ht="15.75" x14ac:dyDescent="0.25">
      <c r="B45" s="22" t="s">
        <v>299</v>
      </c>
      <c r="C45" s="38"/>
      <c r="D45" s="39"/>
      <c r="E45" s="26">
        <v>34</v>
      </c>
      <c r="F45" s="43">
        <v>1191</v>
      </c>
      <c r="G45" s="45">
        <v>2046.8000000000002</v>
      </c>
      <c r="H45" s="27">
        <f t="shared" si="2"/>
        <v>0</v>
      </c>
      <c r="J45" s="22" t="s">
        <v>362</v>
      </c>
      <c r="K45" s="38"/>
      <c r="L45" s="39"/>
      <c r="M45" s="26">
        <v>34</v>
      </c>
      <c r="N45" s="16">
        <v>1191</v>
      </c>
      <c r="O45" s="17">
        <v>3270.8</v>
      </c>
      <c r="P45" s="27">
        <f t="shared" si="0"/>
        <v>0</v>
      </c>
    </row>
    <row r="46" spans="2:16" ht="15.75" x14ac:dyDescent="0.25">
      <c r="B46" s="22" t="s">
        <v>300</v>
      </c>
      <c r="C46" s="38"/>
      <c r="D46" s="39"/>
      <c r="E46" s="26">
        <v>35</v>
      </c>
      <c r="F46" s="43">
        <v>1226</v>
      </c>
      <c r="G46" s="45">
        <v>2107</v>
      </c>
      <c r="H46" s="27">
        <f t="shared" si="2"/>
        <v>0</v>
      </c>
      <c r="J46" s="22" t="s">
        <v>363</v>
      </c>
      <c r="K46" s="38"/>
      <c r="L46" s="39"/>
      <c r="M46" s="26">
        <v>35</v>
      </c>
      <c r="N46" s="16">
        <v>1226</v>
      </c>
      <c r="O46" s="17">
        <v>3367</v>
      </c>
      <c r="P46" s="27">
        <f t="shared" si="0"/>
        <v>0</v>
      </c>
    </row>
    <row r="47" spans="2:16" ht="15.75" x14ac:dyDescent="0.25">
      <c r="B47" s="22" t="s">
        <v>301</v>
      </c>
      <c r="C47" s="38"/>
      <c r="D47" s="39"/>
      <c r="E47" s="26">
        <v>36</v>
      </c>
      <c r="F47" s="43">
        <v>1261</v>
      </c>
      <c r="G47" s="45">
        <v>2167.2000000000003</v>
      </c>
      <c r="H47" s="27">
        <f t="shared" si="2"/>
        <v>0</v>
      </c>
      <c r="J47" s="22" t="s">
        <v>364</v>
      </c>
      <c r="K47" s="38"/>
      <c r="L47" s="39"/>
      <c r="M47" s="26">
        <v>36</v>
      </c>
      <c r="N47" s="16">
        <v>1261</v>
      </c>
      <c r="O47" s="17">
        <v>3463.2000000000003</v>
      </c>
      <c r="P47" s="27">
        <f t="shared" si="0"/>
        <v>0</v>
      </c>
    </row>
    <row r="48" spans="2:16" ht="15.75" x14ac:dyDescent="0.25">
      <c r="B48" s="22" t="s">
        <v>302</v>
      </c>
      <c r="C48" s="38"/>
      <c r="D48" s="39"/>
      <c r="E48" s="26">
        <v>37</v>
      </c>
      <c r="F48" s="43">
        <v>1296</v>
      </c>
      <c r="G48" s="45">
        <v>2227.4</v>
      </c>
      <c r="H48" s="27">
        <f t="shared" si="2"/>
        <v>0</v>
      </c>
      <c r="J48" s="22" t="s">
        <v>365</v>
      </c>
      <c r="K48" s="38"/>
      <c r="L48" s="39"/>
      <c r="M48" s="26">
        <v>37</v>
      </c>
      <c r="N48" s="16">
        <v>1296</v>
      </c>
      <c r="O48" s="17">
        <v>3559.4</v>
      </c>
      <c r="P48" s="27">
        <f t="shared" si="0"/>
        <v>0</v>
      </c>
    </row>
    <row r="49" spans="2:16" ht="15.75" x14ac:dyDescent="0.25">
      <c r="B49" s="22" t="s">
        <v>303</v>
      </c>
      <c r="C49" s="38"/>
      <c r="D49" s="39"/>
      <c r="E49" s="26">
        <v>38</v>
      </c>
      <c r="F49" s="43">
        <v>1331</v>
      </c>
      <c r="G49" s="45">
        <v>2287.6</v>
      </c>
      <c r="H49" s="27">
        <f t="shared" si="2"/>
        <v>0</v>
      </c>
      <c r="J49" s="22" t="s">
        <v>366</v>
      </c>
      <c r="K49" s="38"/>
      <c r="L49" s="39"/>
      <c r="M49" s="26">
        <v>38</v>
      </c>
      <c r="N49" s="16">
        <v>1331</v>
      </c>
      <c r="O49" s="17">
        <v>3655.6</v>
      </c>
      <c r="P49" s="27">
        <f t="shared" si="0"/>
        <v>0</v>
      </c>
    </row>
    <row r="50" spans="2:16" ht="15.75" x14ac:dyDescent="0.25">
      <c r="B50" s="22" t="s">
        <v>304</v>
      </c>
      <c r="C50" s="38"/>
      <c r="D50" s="39"/>
      <c r="E50" s="26">
        <v>39</v>
      </c>
      <c r="F50" s="43">
        <v>1366</v>
      </c>
      <c r="G50" s="45">
        <v>2347.8000000000002</v>
      </c>
      <c r="H50" s="27">
        <f t="shared" si="2"/>
        <v>0</v>
      </c>
      <c r="J50" s="22" t="s">
        <v>367</v>
      </c>
      <c r="K50" s="38"/>
      <c r="L50" s="39"/>
      <c r="M50" s="26">
        <v>39</v>
      </c>
      <c r="N50" s="16">
        <v>1366</v>
      </c>
      <c r="O50" s="17">
        <v>3751.8</v>
      </c>
      <c r="P50" s="27">
        <f t="shared" si="0"/>
        <v>0</v>
      </c>
    </row>
    <row r="51" spans="2:16" ht="15.75" x14ac:dyDescent="0.25">
      <c r="B51" s="22" t="s">
        <v>305</v>
      </c>
      <c r="C51" s="38"/>
      <c r="D51" s="39"/>
      <c r="E51" s="26">
        <v>40</v>
      </c>
      <c r="F51" s="43">
        <v>1401</v>
      </c>
      <c r="G51" s="45">
        <v>2408</v>
      </c>
      <c r="H51" s="27">
        <f t="shared" si="2"/>
        <v>0</v>
      </c>
      <c r="J51" s="22" t="s">
        <v>368</v>
      </c>
      <c r="K51" s="38"/>
      <c r="L51" s="39"/>
      <c r="M51" s="26">
        <v>40</v>
      </c>
      <c r="N51" s="16">
        <v>1401</v>
      </c>
      <c r="O51" s="17">
        <v>3848</v>
      </c>
      <c r="P51" s="27">
        <f t="shared" si="0"/>
        <v>0</v>
      </c>
    </row>
    <row r="52" spans="2:16" ht="15.75" x14ac:dyDescent="0.25">
      <c r="B52" s="22" t="s">
        <v>306</v>
      </c>
      <c r="C52" s="38"/>
      <c r="D52" s="39"/>
      <c r="E52" s="26">
        <v>41</v>
      </c>
      <c r="F52" s="43">
        <v>1436</v>
      </c>
      <c r="G52" s="45">
        <v>2468.2000000000003</v>
      </c>
      <c r="H52" s="27">
        <f t="shared" si="2"/>
        <v>0</v>
      </c>
      <c r="J52" s="22" t="s">
        <v>369</v>
      </c>
      <c r="K52" s="38"/>
      <c r="L52" s="39"/>
      <c r="M52" s="26">
        <v>41</v>
      </c>
      <c r="N52" s="16">
        <v>1436</v>
      </c>
      <c r="O52" s="17">
        <v>3944.2000000000003</v>
      </c>
      <c r="P52" s="27">
        <f t="shared" si="0"/>
        <v>0</v>
      </c>
    </row>
    <row r="53" spans="2:16" ht="15.75" x14ac:dyDescent="0.25">
      <c r="B53" s="22" t="s">
        <v>307</v>
      </c>
      <c r="C53" s="38"/>
      <c r="D53" s="39"/>
      <c r="E53" s="26">
        <v>42</v>
      </c>
      <c r="F53" s="43">
        <v>1471</v>
      </c>
      <c r="G53" s="45">
        <v>2528.4</v>
      </c>
      <c r="H53" s="27">
        <f t="shared" si="2"/>
        <v>0</v>
      </c>
      <c r="J53" s="22" t="s">
        <v>370</v>
      </c>
      <c r="K53" s="38"/>
      <c r="L53" s="39"/>
      <c r="M53" s="26">
        <v>42</v>
      </c>
      <c r="N53" s="16">
        <v>1471</v>
      </c>
      <c r="O53" s="17">
        <v>4040.4</v>
      </c>
      <c r="P53" s="27">
        <f t="shared" si="0"/>
        <v>0</v>
      </c>
    </row>
    <row r="54" spans="2:16" ht="15.75" x14ac:dyDescent="0.25">
      <c r="B54" s="22" t="s">
        <v>308</v>
      </c>
      <c r="C54" s="38"/>
      <c r="D54" s="39"/>
      <c r="E54" s="26">
        <v>43</v>
      </c>
      <c r="F54" s="43">
        <v>1506</v>
      </c>
      <c r="G54" s="45">
        <v>2588.6</v>
      </c>
      <c r="H54" s="27">
        <f t="shared" si="2"/>
        <v>0</v>
      </c>
      <c r="J54" s="22" t="s">
        <v>371</v>
      </c>
      <c r="K54" s="38"/>
      <c r="L54" s="39"/>
      <c r="M54" s="26">
        <v>43</v>
      </c>
      <c r="N54" s="16">
        <v>1506</v>
      </c>
      <c r="O54" s="17">
        <v>4136.6000000000004</v>
      </c>
      <c r="P54" s="27">
        <f t="shared" si="0"/>
        <v>0</v>
      </c>
    </row>
    <row r="55" spans="2:16" ht="15.75" x14ac:dyDescent="0.25">
      <c r="B55" s="22" t="s">
        <v>309</v>
      </c>
      <c r="C55" s="38"/>
      <c r="D55" s="39"/>
      <c r="E55" s="26">
        <v>44</v>
      </c>
      <c r="F55" s="43">
        <v>1541</v>
      </c>
      <c r="G55" s="45">
        <v>2648.8</v>
      </c>
      <c r="H55" s="27">
        <f t="shared" si="2"/>
        <v>0</v>
      </c>
      <c r="J55" s="22" t="s">
        <v>372</v>
      </c>
      <c r="K55" s="38"/>
      <c r="L55" s="39"/>
      <c r="M55" s="26">
        <v>44</v>
      </c>
      <c r="N55" s="16">
        <v>1541</v>
      </c>
      <c r="O55" s="17">
        <v>4232.8</v>
      </c>
      <c r="P55" s="27">
        <f t="shared" si="0"/>
        <v>0</v>
      </c>
    </row>
    <row r="56" spans="2:16" ht="15.75" x14ac:dyDescent="0.25">
      <c r="B56" s="22" t="s">
        <v>310</v>
      </c>
      <c r="C56" s="38"/>
      <c r="D56" s="39"/>
      <c r="E56" s="26">
        <v>45</v>
      </c>
      <c r="F56" s="43">
        <v>1576</v>
      </c>
      <c r="G56" s="45">
        <v>2709</v>
      </c>
      <c r="H56" s="27">
        <f t="shared" si="2"/>
        <v>0</v>
      </c>
      <c r="J56" s="22" t="s">
        <v>373</v>
      </c>
      <c r="K56" s="38"/>
      <c r="L56" s="39"/>
      <c r="M56" s="19">
        <v>45</v>
      </c>
      <c r="N56" s="16">
        <v>1576</v>
      </c>
      <c r="O56" s="17">
        <v>4329</v>
      </c>
      <c r="P56" s="27">
        <f t="shared" si="0"/>
        <v>0</v>
      </c>
    </row>
    <row r="57" spans="2:16" ht="15.75" x14ac:dyDescent="0.25">
      <c r="B57" s="22" t="s">
        <v>311</v>
      </c>
      <c r="C57" s="38"/>
      <c r="D57" s="39"/>
      <c r="E57" s="26">
        <v>46</v>
      </c>
      <c r="F57" s="43">
        <v>1611</v>
      </c>
      <c r="G57" s="45">
        <v>2769.2000000000003</v>
      </c>
      <c r="H57" s="27">
        <f t="shared" si="2"/>
        <v>0</v>
      </c>
      <c r="J57" s="46"/>
      <c r="K57" s="47"/>
      <c r="L57" s="48"/>
      <c r="M57" s="49"/>
      <c r="N57" s="50"/>
      <c r="O57" s="51"/>
      <c r="P57" s="52"/>
    </row>
    <row r="58" spans="2:16" ht="15.75" x14ac:dyDescent="0.25">
      <c r="B58" s="22" t="s">
        <v>312</v>
      </c>
      <c r="C58" s="38"/>
      <c r="D58" s="39"/>
      <c r="E58" s="26">
        <v>47</v>
      </c>
      <c r="F58" s="43">
        <v>1646</v>
      </c>
      <c r="G58" s="45">
        <v>2829.4</v>
      </c>
      <c r="H58" s="27">
        <f t="shared" si="2"/>
        <v>0</v>
      </c>
      <c r="J58" s="46"/>
      <c r="K58" s="47"/>
      <c r="L58" s="48"/>
      <c r="M58" s="49"/>
      <c r="N58" s="50"/>
      <c r="O58" s="51"/>
      <c r="P58" s="52"/>
    </row>
    <row r="59" spans="2:16" ht="15.75" x14ac:dyDescent="0.25">
      <c r="B59" s="22" t="s">
        <v>313</v>
      </c>
      <c r="C59" s="38"/>
      <c r="D59" s="39"/>
      <c r="E59" s="26">
        <v>48</v>
      </c>
      <c r="F59" s="43">
        <v>1681</v>
      </c>
      <c r="G59" s="45">
        <v>2889.6000000000004</v>
      </c>
      <c r="H59" s="27">
        <f t="shared" si="2"/>
        <v>0</v>
      </c>
      <c r="J59" s="46"/>
      <c r="K59" s="47"/>
      <c r="L59" s="48"/>
      <c r="M59" s="49"/>
      <c r="N59" s="50"/>
      <c r="O59" s="51"/>
      <c r="P59" s="52"/>
    </row>
    <row r="60" spans="2:16" ht="15.75" x14ac:dyDescent="0.25">
      <c r="B60" s="22" t="s">
        <v>314</v>
      </c>
      <c r="C60" s="38"/>
      <c r="D60" s="39"/>
      <c r="E60" s="26">
        <v>49</v>
      </c>
      <c r="F60" s="43">
        <v>1716</v>
      </c>
      <c r="G60" s="45">
        <v>2949.8</v>
      </c>
      <c r="H60" s="27">
        <f t="shared" si="2"/>
        <v>0</v>
      </c>
      <c r="J60" s="46"/>
      <c r="K60" s="47"/>
      <c r="L60" s="48"/>
      <c r="M60" s="49"/>
      <c r="N60" s="50"/>
      <c r="O60" s="51"/>
      <c r="P60" s="52"/>
    </row>
    <row r="61" spans="2:16" ht="15.75" x14ac:dyDescent="0.25">
      <c r="B61" s="22" t="s">
        <v>315</v>
      </c>
      <c r="C61" s="38"/>
      <c r="D61" s="39"/>
      <c r="E61" s="26">
        <v>50</v>
      </c>
      <c r="F61" s="44">
        <v>1751</v>
      </c>
      <c r="G61" s="45">
        <v>3010</v>
      </c>
      <c r="H61" s="27">
        <f t="shared" si="2"/>
        <v>0</v>
      </c>
      <c r="J61" s="46"/>
      <c r="K61" s="47"/>
      <c r="L61" s="48"/>
      <c r="M61" s="49"/>
      <c r="N61" s="50"/>
      <c r="O61" s="51"/>
      <c r="P61" s="52"/>
    </row>
    <row r="62" spans="2:16" ht="15.75" x14ac:dyDescent="0.25">
      <c r="B62" s="22" t="s">
        <v>316</v>
      </c>
      <c r="C62" s="38"/>
      <c r="D62" s="39"/>
      <c r="E62" s="26">
        <v>51</v>
      </c>
      <c r="F62" s="44">
        <v>1786</v>
      </c>
      <c r="G62" s="45">
        <v>3070.2000000000003</v>
      </c>
      <c r="H62" s="27">
        <f t="shared" si="2"/>
        <v>0</v>
      </c>
    </row>
    <row r="63" spans="2:16" ht="15.75" x14ac:dyDescent="0.25">
      <c r="B63" s="22" t="s">
        <v>317</v>
      </c>
      <c r="C63" s="38"/>
      <c r="D63" s="39"/>
      <c r="E63" s="26">
        <v>52</v>
      </c>
      <c r="F63" s="44">
        <v>1821</v>
      </c>
      <c r="G63" s="45">
        <v>3130.4</v>
      </c>
      <c r="H63" s="27">
        <f t="shared" si="2"/>
        <v>0</v>
      </c>
    </row>
    <row r="64" spans="2:16" ht="15.75" x14ac:dyDescent="0.25">
      <c r="B64" s="22" t="s">
        <v>318</v>
      </c>
      <c r="C64" s="38"/>
      <c r="D64" s="39"/>
      <c r="E64" s="26">
        <v>53</v>
      </c>
      <c r="F64" s="44">
        <v>1856</v>
      </c>
      <c r="G64" s="45">
        <v>3190.6000000000004</v>
      </c>
      <c r="H64" s="27">
        <f t="shared" si="2"/>
        <v>0</v>
      </c>
    </row>
    <row r="65" spans="2:8" ht="15.75" x14ac:dyDescent="0.25">
      <c r="B65" s="22" t="s">
        <v>319</v>
      </c>
      <c r="C65" s="38"/>
      <c r="D65" s="39"/>
      <c r="E65" s="26">
        <v>54</v>
      </c>
      <c r="F65" s="44">
        <v>1891</v>
      </c>
      <c r="G65" s="45">
        <v>3250.8</v>
      </c>
      <c r="H65" s="27">
        <f t="shared" si="2"/>
        <v>0</v>
      </c>
    </row>
    <row r="66" spans="2:8" ht="15.75" x14ac:dyDescent="0.25">
      <c r="B66" s="22" t="s">
        <v>320</v>
      </c>
      <c r="C66" s="38"/>
      <c r="D66" s="39"/>
      <c r="E66" s="26">
        <v>55</v>
      </c>
      <c r="F66" s="44">
        <v>1926</v>
      </c>
      <c r="G66" s="45">
        <v>3311</v>
      </c>
      <c r="H66" s="27">
        <f t="shared" si="2"/>
        <v>0</v>
      </c>
    </row>
    <row r="67" spans="2:8" ht="15.75" x14ac:dyDescent="0.25">
      <c r="B67" s="22" t="s">
        <v>321</v>
      </c>
      <c r="C67" s="38"/>
      <c r="D67" s="39"/>
      <c r="E67" s="26">
        <v>56</v>
      </c>
      <c r="F67" s="44">
        <v>1961</v>
      </c>
      <c r="G67" s="45">
        <v>3371.2000000000003</v>
      </c>
      <c r="H67" s="27">
        <f t="shared" si="2"/>
        <v>0</v>
      </c>
    </row>
    <row r="68" spans="2:8" ht="15.75" x14ac:dyDescent="0.25">
      <c r="B68" s="22" t="s">
        <v>322</v>
      </c>
      <c r="C68" s="38"/>
      <c r="D68" s="39"/>
      <c r="E68" s="26">
        <v>57</v>
      </c>
      <c r="F68" s="44">
        <v>1996</v>
      </c>
      <c r="G68" s="45">
        <v>3431.4</v>
      </c>
      <c r="H68" s="27">
        <f t="shared" si="2"/>
        <v>0</v>
      </c>
    </row>
    <row r="69" spans="2:8" ht="15.75" x14ac:dyDescent="0.25">
      <c r="B69" s="22" t="s">
        <v>323</v>
      </c>
      <c r="C69" s="38"/>
      <c r="D69" s="39"/>
      <c r="E69" s="26">
        <v>58</v>
      </c>
      <c r="F69" s="44">
        <v>2031</v>
      </c>
      <c r="G69" s="45">
        <v>3491.6000000000004</v>
      </c>
      <c r="H69" s="27">
        <f t="shared" si="2"/>
        <v>0</v>
      </c>
    </row>
    <row r="70" spans="2:8" ht="15.75" x14ac:dyDescent="0.25">
      <c r="B70" s="22" t="s">
        <v>324</v>
      </c>
      <c r="C70" s="38"/>
      <c r="D70" s="39"/>
      <c r="E70" s="26">
        <v>59</v>
      </c>
      <c r="F70" s="44">
        <v>2066</v>
      </c>
      <c r="G70" s="45">
        <v>3551.8</v>
      </c>
      <c r="H70" s="27">
        <f t="shared" si="2"/>
        <v>0</v>
      </c>
    </row>
    <row r="71" spans="2:8" ht="15.75" x14ac:dyDescent="0.25">
      <c r="B71" s="22" t="s">
        <v>325</v>
      </c>
      <c r="C71" s="38"/>
      <c r="D71" s="39"/>
      <c r="E71" s="26">
        <v>60</v>
      </c>
      <c r="F71" s="44">
        <v>2101</v>
      </c>
      <c r="G71" s="45">
        <v>3612</v>
      </c>
      <c r="H71" s="27">
        <f t="shared" si="2"/>
        <v>0</v>
      </c>
    </row>
    <row r="72" spans="2:8" ht="15.75" x14ac:dyDescent="0.25">
      <c r="B72" s="22" t="s">
        <v>326</v>
      </c>
      <c r="C72" s="38"/>
      <c r="D72" s="39"/>
      <c r="E72" s="26">
        <v>61</v>
      </c>
      <c r="F72" s="44">
        <v>2136</v>
      </c>
      <c r="G72" s="45">
        <v>3672.2000000000003</v>
      </c>
      <c r="H72" s="27">
        <f t="shared" si="2"/>
        <v>0</v>
      </c>
    </row>
    <row r="73" spans="2:8" ht="15.75" x14ac:dyDescent="0.25">
      <c r="B73" s="22" t="s">
        <v>327</v>
      </c>
      <c r="C73" s="38"/>
      <c r="D73" s="39"/>
      <c r="E73" s="26">
        <v>62</v>
      </c>
      <c r="F73" s="44">
        <v>2171</v>
      </c>
      <c r="G73" s="45">
        <v>3732.4</v>
      </c>
      <c r="H73" s="27">
        <f t="shared" si="2"/>
        <v>0</v>
      </c>
    </row>
    <row r="74" spans="2:8" ht="15.75" x14ac:dyDescent="0.25">
      <c r="B74" s="22" t="s">
        <v>328</v>
      </c>
      <c r="C74" s="38"/>
      <c r="D74" s="39"/>
      <c r="E74" s="26">
        <v>63</v>
      </c>
      <c r="F74" s="44">
        <v>2206</v>
      </c>
      <c r="G74" s="45">
        <v>3792.6000000000004</v>
      </c>
      <c r="H74" s="27">
        <f t="shared" si="2"/>
        <v>0</v>
      </c>
    </row>
    <row r="75" spans="2:8" ht="15.75" x14ac:dyDescent="0.25">
      <c r="B75" s="22" t="s">
        <v>329</v>
      </c>
      <c r="C75" s="38"/>
      <c r="D75" s="39"/>
      <c r="E75" s="26">
        <v>64</v>
      </c>
      <c r="F75" s="44">
        <v>2241</v>
      </c>
      <c r="G75" s="45">
        <v>3852.8</v>
      </c>
      <c r="H75" s="27">
        <f t="shared" si="2"/>
        <v>0</v>
      </c>
    </row>
  </sheetData>
  <mergeCells count="20">
    <mergeCell ref="K12:K13"/>
    <mergeCell ref="L12:L13"/>
    <mergeCell ref="C14:C75"/>
    <mergeCell ref="D14:D75"/>
    <mergeCell ref="K14:K56"/>
    <mergeCell ref="L14:L56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38"/>
  <sheetViews>
    <sheetView workbookViewId="0">
      <selection activeCell="A2" sqref="A2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6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4" t="s">
        <v>374</v>
      </c>
      <c r="C11" s="35"/>
      <c r="D11" s="35"/>
      <c r="E11" s="35"/>
      <c r="F11" s="35"/>
      <c r="G11" s="35"/>
      <c r="H11" s="35"/>
      <c r="J11" s="34" t="s">
        <v>400</v>
      </c>
      <c r="K11" s="35"/>
      <c r="L11" s="35"/>
      <c r="M11" s="35"/>
      <c r="N11" s="35"/>
      <c r="O11" s="35"/>
      <c r="P11" s="35"/>
    </row>
    <row r="12" spans="2:16" x14ac:dyDescent="0.25">
      <c r="B12" s="36" t="s">
        <v>5</v>
      </c>
      <c r="C12" s="28" t="s">
        <v>14</v>
      </c>
      <c r="D12" s="28" t="s">
        <v>6</v>
      </c>
      <c r="E12" s="28" t="s">
        <v>7</v>
      </c>
      <c r="F12" s="30" t="s">
        <v>8</v>
      </c>
      <c r="G12" s="31" t="s">
        <v>9</v>
      </c>
      <c r="H12" s="33" t="s">
        <v>10</v>
      </c>
      <c r="J12" s="36" t="s">
        <v>5</v>
      </c>
      <c r="K12" s="28" t="s">
        <v>14</v>
      </c>
      <c r="L12" s="28" t="s">
        <v>6</v>
      </c>
      <c r="M12" s="28" t="s">
        <v>7</v>
      </c>
      <c r="N12" s="30" t="s">
        <v>8</v>
      </c>
      <c r="O12" s="31" t="s">
        <v>9</v>
      </c>
      <c r="P12" s="33" t="s">
        <v>10</v>
      </c>
    </row>
    <row r="13" spans="2:16" ht="36" customHeight="1" x14ac:dyDescent="0.25">
      <c r="B13" s="37"/>
      <c r="C13" s="29"/>
      <c r="D13" s="29"/>
      <c r="E13" s="29"/>
      <c r="F13" s="28"/>
      <c r="G13" s="32"/>
      <c r="H13" s="33"/>
      <c r="J13" s="37"/>
      <c r="K13" s="29"/>
      <c r="L13" s="29"/>
      <c r="M13" s="29"/>
      <c r="N13" s="28"/>
      <c r="O13" s="32"/>
      <c r="P13" s="33"/>
    </row>
    <row r="14" spans="2:16" x14ac:dyDescent="0.25">
      <c r="B14" s="22" t="s">
        <v>375</v>
      </c>
      <c r="C14" s="38">
        <v>1000</v>
      </c>
      <c r="D14" s="39">
        <v>55</v>
      </c>
      <c r="E14" s="19">
        <v>3</v>
      </c>
      <c r="F14" s="19">
        <v>106</v>
      </c>
      <c r="G14" s="23">
        <v>232.5</v>
      </c>
      <c r="H14" s="27">
        <f>G14*POWER((($F$4+$F$6)/2-$F$8)/70,1.26)</f>
        <v>0</v>
      </c>
      <c r="I14" s="24"/>
      <c r="J14" s="22" t="s">
        <v>401</v>
      </c>
      <c r="K14" s="38">
        <v>1000</v>
      </c>
      <c r="L14" s="39">
        <v>78</v>
      </c>
      <c r="M14" s="26">
        <v>3</v>
      </c>
      <c r="N14" s="19">
        <v>106</v>
      </c>
      <c r="O14" s="21">
        <v>372</v>
      </c>
      <c r="P14" s="27">
        <f>O14*POWER((($F$4+$F$6)/2-$F$8)/70,1.29)</f>
        <v>0</v>
      </c>
    </row>
    <row r="15" spans="2:16" x14ac:dyDescent="0.25">
      <c r="B15" s="22" t="s">
        <v>376</v>
      </c>
      <c r="C15" s="38"/>
      <c r="D15" s="39"/>
      <c r="E15" s="19">
        <v>4</v>
      </c>
      <c r="F15" s="19">
        <v>141</v>
      </c>
      <c r="G15" s="23">
        <v>310</v>
      </c>
      <c r="H15" s="27">
        <f t="shared" ref="H15:H38" si="0">G15*POWER((($F$4+$F$6)/2-$F$8)/70,1.26)</f>
        <v>0</v>
      </c>
      <c r="I15" s="24"/>
      <c r="J15" s="22" t="s">
        <v>402</v>
      </c>
      <c r="K15" s="38"/>
      <c r="L15" s="39"/>
      <c r="M15" s="26">
        <v>4</v>
      </c>
      <c r="N15" s="19">
        <v>141</v>
      </c>
      <c r="O15" s="21">
        <v>496</v>
      </c>
      <c r="P15" s="27">
        <f t="shared" ref="P15:P38" si="1">O15*POWER((($F$4+$F$6)/2-$F$8)/70,1.29)</f>
        <v>0</v>
      </c>
    </row>
    <row r="16" spans="2:16" x14ac:dyDescent="0.25">
      <c r="B16" s="22" t="s">
        <v>377</v>
      </c>
      <c r="C16" s="38"/>
      <c r="D16" s="39"/>
      <c r="E16" s="19">
        <v>5</v>
      </c>
      <c r="F16" s="19">
        <v>176</v>
      </c>
      <c r="G16" s="23">
        <v>387.5</v>
      </c>
      <c r="H16" s="27">
        <f t="shared" si="0"/>
        <v>0</v>
      </c>
      <c r="I16" s="24"/>
      <c r="J16" s="22" t="s">
        <v>403</v>
      </c>
      <c r="K16" s="38"/>
      <c r="L16" s="39"/>
      <c r="M16" s="26">
        <v>5</v>
      </c>
      <c r="N16" s="19">
        <v>176</v>
      </c>
      <c r="O16" s="21">
        <v>620</v>
      </c>
      <c r="P16" s="27">
        <f t="shared" si="1"/>
        <v>0</v>
      </c>
    </row>
    <row r="17" spans="2:16" x14ac:dyDescent="0.25">
      <c r="B17" s="22" t="s">
        <v>378</v>
      </c>
      <c r="C17" s="38"/>
      <c r="D17" s="39"/>
      <c r="E17" s="19">
        <v>6</v>
      </c>
      <c r="F17" s="19">
        <v>211</v>
      </c>
      <c r="G17" s="23">
        <v>465</v>
      </c>
      <c r="H17" s="27">
        <f t="shared" si="0"/>
        <v>0</v>
      </c>
      <c r="I17" s="24"/>
      <c r="J17" s="22" t="s">
        <v>404</v>
      </c>
      <c r="K17" s="38"/>
      <c r="L17" s="39"/>
      <c r="M17" s="26">
        <v>6</v>
      </c>
      <c r="N17" s="19">
        <v>211</v>
      </c>
      <c r="O17" s="21">
        <v>744</v>
      </c>
      <c r="P17" s="27">
        <f t="shared" si="1"/>
        <v>0</v>
      </c>
    </row>
    <row r="18" spans="2:16" x14ac:dyDescent="0.25">
      <c r="B18" s="22" t="s">
        <v>379</v>
      </c>
      <c r="C18" s="38"/>
      <c r="D18" s="39"/>
      <c r="E18" s="19">
        <v>7</v>
      </c>
      <c r="F18" s="16">
        <v>246</v>
      </c>
      <c r="G18" s="17">
        <v>542.5</v>
      </c>
      <c r="H18" s="27">
        <f t="shared" si="0"/>
        <v>0</v>
      </c>
      <c r="J18" s="22" t="s">
        <v>405</v>
      </c>
      <c r="K18" s="38"/>
      <c r="L18" s="39"/>
      <c r="M18" s="26">
        <v>7</v>
      </c>
      <c r="N18" s="16">
        <v>246</v>
      </c>
      <c r="O18" s="17">
        <v>868</v>
      </c>
      <c r="P18" s="27">
        <f t="shared" si="1"/>
        <v>0</v>
      </c>
    </row>
    <row r="19" spans="2:16" x14ac:dyDescent="0.25">
      <c r="B19" s="22" t="s">
        <v>380</v>
      </c>
      <c r="C19" s="38"/>
      <c r="D19" s="39"/>
      <c r="E19" s="19">
        <v>8</v>
      </c>
      <c r="F19" s="16">
        <v>281</v>
      </c>
      <c r="G19" s="17">
        <v>620</v>
      </c>
      <c r="H19" s="27">
        <f t="shared" si="0"/>
        <v>0</v>
      </c>
      <c r="J19" s="22" t="s">
        <v>406</v>
      </c>
      <c r="K19" s="38"/>
      <c r="L19" s="39"/>
      <c r="M19" s="26">
        <v>8</v>
      </c>
      <c r="N19" s="16">
        <v>281</v>
      </c>
      <c r="O19" s="17">
        <v>992</v>
      </c>
      <c r="P19" s="27">
        <f t="shared" si="1"/>
        <v>0</v>
      </c>
    </row>
    <row r="20" spans="2:16" x14ac:dyDescent="0.25">
      <c r="B20" s="22" t="s">
        <v>381</v>
      </c>
      <c r="C20" s="38"/>
      <c r="D20" s="39"/>
      <c r="E20" s="19">
        <v>9</v>
      </c>
      <c r="F20" s="16">
        <v>316</v>
      </c>
      <c r="G20" s="17">
        <v>697.5</v>
      </c>
      <c r="H20" s="27">
        <f t="shared" si="0"/>
        <v>0</v>
      </c>
      <c r="J20" s="22" t="s">
        <v>407</v>
      </c>
      <c r="K20" s="38"/>
      <c r="L20" s="39"/>
      <c r="M20" s="26">
        <v>9</v>
      </c>
      <c r="N20" s="16">
        <v>316</v>
      </c>
      <c r="O20" s="17">
        <v>1116</v>
      </c>
      <c r="P20" s="27">
        <f t="shared" si="1"/>
        <v>0</v>
      </c>
    </row>
    <row r="21" spans="2:16" x14ac:dyDescent="0.25">
      <c r="B21" s="22" t="s">
        <v>382</v>
      </c>
      <c r="C21" s="38"/>
      <c r="D21" s="39"/>
      <c r="E21" s="19">
        <v>10</v>
      </c>
      <c r="F21" s="16">
        <v>351</v>
      </c>
      <c r="G21" s="17">
        <v>775</v>
      </c>
      <c r="H21" s="27">
        <f t="shared" si="0"/>
        <v>0</v>
      </c>
      <c r="J21" s="22" t="s">
        <v>408</v>
      </c>
      <c r="K21" s="38"/>
      <c r="L21" s="39"/>
      <c r="M21" s="26">
        <v>10</v>
      </c>
      <c r="N21" s="16">
        <v>351</v>
      </c>
      <c r="O21" s="17">
        <v>1240</v>
      </c>
      <c r="P21" s="27">
        <f t="shared" si="1"/>
        <v>0</v>
      </c>
    </row>
    <row r="22" spans="2:16" ht="15.75" x14ac:dyDescent="0.25">
      <c r="B22" s="22" t="s">
        <v>383</v>
      </c>
      <c r="C22" s="38"/>
      <c r="D22" s="39"/>
      <c r="E22" s="19">
        <v>11</v>
      </c>
      <c r="F22" s="16">
        <v>386</v>
      </c>
      <c r="G22" s="17">
        <v>852.5</v>
      </c>
      <c r="H22" s="27">
        <f t="shared" si="0"/>
        <v>0</v>
      </c>
      <c r="I22" s="18"/>
      <c r="J22" s="22" t="s">
        <v>409</v>
      </c>
      <c r="K22" s="38"/>
      <c r="L22" s="39"/>
      <c r="M22" s="26">
        <v>11</v>
      </c>
      <c r="N22" s="16">
        <v>386</v>
      </c>
      <c r="O22" s="17">
        <v>1364</v>
      </c>
      <c r="P22" s="27">
        <f t="shared" si="1"/>
        <v>0</v>
      </c>
    </row>
    <row r="23" spans="2:16" x14ac:dyDescent="0.25">
      <c r="B23" s="22" t="s">
        <v>384</v>
      </c>
      <c r="C23" s="38"/>
      <c r="D23" s="39"/>
      <c r="E23" s="19">
        <v>12</v>
      </c>
      <c r="F23" s="16">
        <v>421</v>
      </c>
      <c r="G23" s="17">
        <v>930</v>
      </c>
      <c r="H23" s="27">
        <f t="shared" si="0"/>
        <v>0</v>
      </c>
      <c r="J23" s="22" t="s">
        <v>410</v>
      </c>
      <c r="K23" s="38"/>
      <c r="L23" s="39"/>
      <c r="M23" s="26">
        <v>12</v>
      </c>
      <c r="N23" s="16">
        <v>421</v>
      </c>
      <c r="O23" s="17">
        <v>1488</v>
      </c>
      <c r="P23" s="27">
        <f t="shared" si="1"/>
        <v>0</v>
      </c>
    </row>
    <row r="24" spans="2:16" x14ac:dyDescent="0.25">
      <c r="B24" s="22" t="s">
        <v>385</v>
      </c>
      <c r="C24" s="38"/>
      <c r="D24" s="39"/>
      <c r="E24" s="19">
        <v>13</v>
      </c>
      <c r="F24" s="16">
        <v>456</v>
      </c>
      <c r="G24" s="17">
        <v>1007.5</v>
      </c>
      <c r="H24" s="27">
        <f t="shared" si="0"/>
        <v>0</v>
      </c>
      <c r="J24" s="22" t="s">
        <v>411</v>
      </c>
      <c r="K24" s="38"/>
      <c r="L24" s="39"/>
      <c r="M24" s="26">
        <v>13</v>
      </c>
      <c r="N24" s="16">
        <v>456</v>
      </c>
      <c r="O24" s="17">
        <v>1612</v>
      </c>
      <c r="P24" s="27">
        <f t="shared" si="1"/>
        <v>0</v>
      </c>
    </row>
    <row r="25" spans="2:16" x14ac:dyDescent="0.25">
      <c r="B25" s="22" t="s">
        <v>386</v>
      </c>
      <c r="C25" s="38"/>
      <c r="D25" s="39"/>
      <c r="E25" s="19">
        <v>14</v>
      </c>
      <c r="F25" s="16">
        <v>491</v>
      </c>
      <c r="G25" s="17">
        <v>1085</v>
      </c>
      <c r="H25" s="27">
        <f t="shared" si="0"/>
        <v>0</v>
      </c>
      <c r="J25" s="22" t="s">
        <v>412</v>
      </c>
      <c r="K25" s="38"/>
      <c r="L25" s="39"/>
      <c r="M25" s="26">
        <v>14</v>
      </c>
      <c r="N25" s="16">
        <v>491</v>
      </c>
      <c r="O25" s="17">
        <v>1736</v>
      </c>
      <c r="P25" s="27">
        <f t="shared" si="1"/>
        <v>0</v>
      </c>
    </row>
    <row r="26" spans="2:16" x14ac:dyDescent="0.25">
      <c r="B26" s="22" t="s">
        <v>387</v>
      </c>
      <c r="C26" s="38"/>
      <c r="D26" s="39"/>
      <c r="E26" s="19">
        <v>15</v>
      </c>
      <c r="F26" s="16">
        <v>526</v>
      </c>
      <c r="G26" s="17">
        <v>1162.5</v>
      </c>
      <c r="H26" s="27">
        <f t="shared" si="0"/>
        <v>0</v>
      </c>
      <c r="J26" s="22" t="s">
        <v>413</v>
      </c>
      <c r="K26" s="38"/>
      <c r="L26" s="39"/>
      <c r="M26" s="26">
        <v>15</v>
      </c>
      <c r="N26" s="16">
        <v>526</v>
      </c>
      <c r="O26" s="17">
        <v>1860</v>
      </c>
      <c r="P26" s="27">
        <f t="shared" si="1"/>
        <v>0</v>
      </c>
    </row>
    <row r="27" spans="2:16" x14ac:dyDescent="0.25">
      <c r="B27" s="22" t="s">
        <v>388</v>
      </c>
      <c r="C27" s="38"/>
      <c r="D27" s="39"/>
      <c r="E27" s="19">
        <v>16</v>
      </c>
      <c r="F27" s="16">
        <v>561</v>
      </c>
      <c r="G27" s="17">
        <v>1240</v>
      </c>
      <c r="H27" s="27">
        <f t="shared" si="0"/>
        <v>0</v>
      </c>
      <c r="J27" s="22" t="s">
        <v>414</v>
      </c>
      <c r="K27" s="38"/>
      <c r="L27" s="39"/>
      <c r="M27" s="26">
        <v>16</v>
      </c>
      <c r="N27" s="16">
        <v>561</v>
      </c>
      <c r="O27" s="17">
        <v>1984</v>
      </c>
      <c r="P27" s="27">
        <f t="shared" si="1"/>
        <v>0</v>
      </c>
    </row>
    <row r="28" spans="2:16" x14ac:dyDescent="0.25">
      <c r="B28" s="22" t="s">
        <v>389</v>
      </c>
      <c r="C28" s="38"/>
      <c r="D28" s="39"/>
      <c r="E28" s="19">
        <v>17</v>
      </c>
      <c r="F28" s="16">
        <v>596</v>
      </c>
      <c r="G28" s="17">
        <v>1317.5</v>
      </c>
      <c r="H28" s="27">
        <f t="shared" si="0"/>
        <v>0</v>
      </c>
      <c r="J28" s="22" t="s">
        <v>415</v>
      </c>
      <c r="K28" s="38"/>
      <c r="L28" s="39"/>
      <c r="M28" s="26">
        <v>17</v>
      </c>
      <c r="N28" s="16">
        <v>596</v>
      </c>
      <c r="O28" s="17">
        <v>2108</v>
      </c>
      <c r="P28" s="27">
        <f t="shared" si="1"/>
        <v>0</v>
      </c>
    </row>
    <row r="29" spans="2:16" x14ac:dyDescent="0.25">
      <c r="B29" s="22" t="s">
        <v>390</v>
      </c>
      <c r="C29" s="38"/>
      <c r="D29" s="39"/>
      <c r="E29" s="19">
        <v>18</v>
      </c>
      <c r="F29" s="16">
        <v>631</v>
      </c>
      <c r="G29" s="17">
        <v>1395</v>
      </c>
      <c r="H29" s="27">
        <f t="shared" si="0"/>
        <v>0</v>
      </c>
      <c r="J29" s="22" t="s">
        <v>416</v>
      </c>
      <c r="K29" s="38"/>
      <c r="L29" s="39"/>
      <c r="M29" s="26">
        <v>18</v>
      </c>
      <c r="N29" s="16">
        <v>631</v>
      </c>
      <c r="O29" s="17">
        <v>2232</v>
      </c>
      <c r="P29" s="27">
        <f t="shared" si="1"/>
        <v>0</v>
      </c>
    </row>
    <row r="30" spans="2:16" x14ac:dyDescent="0.25">
      <c r="B30" s="22" t="s">
        <v>391</v>
      </c>
      <c r="C30" s="38"/>
      <c r="D30" s="39"/>
      <c r="E30" s="19">
        <v>19</v>
      </c>
      <c r="F30" s="16">
        <v>666</v>
      </c>
      <c r="G30" s="17">
        <v>1472.5</v>
      </c>
      <c r="H30" s="27">
        <f t="shared" si="0"/>
        <v>0</v>
      </c>
      <c r="J30" s="22" t="s">
        <v>417</v>
      </c>
      <c r="K30" s="38"/>
      <c r="L30" s="39"/>
      <c r="M30" s="26">
        <v>19</v>
      </c>
      <c r="N30" s="16">
        <v>666</v>
      </c>
      <c r="O30" s="17">
        <v>2356</v>
      </c>
      <c r="P30" s="27">
        <f t="shared" si="1"/>
        <v>0</v>
      </c>
    </row>
    <row r="31" spans="2:16" x14ac:dyDescent="0.25">
      <c r="B31" s="22" t="s">
        <v>392</v>
      </c>
      <c r="C31" s="38"/>
      <c r="D31" s="39"/>
      <c r="E31" s="19">
        <v>20</v>
      </c>
      <c r="F31" s="16">
        <v>701</v>
      </c>
      <c r="G31" s="17">
        <v>1550</v>
      </c>
      <c r="H31" s="27">
        <f t="shared" si="0"/>
        <v>0</v>
      </c>
      <c r="J31" s="22" t="s">
        <v>418</v>
      </c>
      <c r="K31" s="38"/>
      <c r="L31" s="39"/>
      <c r="M31" s="26">
        <v>20</v>
      </c>
      <c r="N31" s="16">
        <v>701</v>
      </c>
      <c r="O31" s="17">
        <v>2480</v>
      </c>
      <c r="P31" s="27">
        <f t="shared" si="1"/>
        <v>0</v>
      </c>
    </row>
    <row r="32" spans="2:16" x14ac:dyDescent="0.25">
      <c r="B32" s="22" t="s">
        <v>393</v>
      </c>
      <c r="C32" s="38"/>
      <c r="D32" s="39"/>
      <c r="E32" s="19">
        <v>21</v>
      </c>
      <c r="F32" s="16">
        <v>736</v>
      </c>
      <c r="G32" s="17">
        <v>1627.5</v>
      </c>
      <c r="H32" s="27">
        <f t="shared" si="0"/>
        <v>0</v>
      </c>
      <c r="J32" s="22" t="s">
        <v>419</v>
      </c>
      <c r="K32" s="38"/>
      <c r="L32" s="39"/>
      <c r="M32" s="26">
        <v>21</v>
      </c>
      <c r="N32" s="16">
        <v>736</v>
      </c>
      <c r="O32" s="17">
        <v>2604</v>
      </c>
      <c r="P32" s="27">
        <f t="shared" si="1"/>
        <v>0</v>
      </c>
    </row>
    <row r="33" spans="2:16" x14ac:dyDescent="0.25">
      <c r="B33" s="22" t="s">
        <v>394</v>
      </c>
      <c r="C33" s="38"/>
      <c r="D33" s="39"/>
      <c r="E33" s="19">
        <v>22</v>
      </c>
      <c r="F33" s="16">
        <v>771</v>
      </c>
      <c r="G33" s="17">
        <v>1705</v>
      </c>
      <c r="H33" s="27">
        <f t="shared" si="0"/>
        <v>0</v>
      </c>
      <c r="J33" s="22" t="s">
        <v>420</v>
      </c>
      <c r="K33" s="38"/>
      <c r="L33" s="39"/>
      <c r="M33" s="26">
        <v>22</v>
      </c>
      <c r="N33" s="16">
        <v>771</v>
      </c>
      <c r="O33" s="17">
        <v>2728</v>
      </c>
      <c r="P33" s="27">
        <f t="shared" si="1"/>
        <v>0</v>
      </c>
    </row>
    <row r="34" spans="2:16" x14ac:dyDescent="0.25">
      <c r="B34" s="22" t="s">
        <v>395</v>
      </c>
      <c r="C34" s="38"/>
      <c r="D34" s="39"/>
      <c r="E34" s="19">
        <v>23</v>
      </c>
      <c r="F34" s="16">
        <v>806</v>
      </c>
      <c r="G34" s="17">
        <v>1782.5</v>
      </c>
      <c r="H34" s="27">
        <f t="shared" si="0"/>
        <v>0</v>
      </c>
      <c r="J34" s="22" t="s">
        <v>421</v>
      </c>
      <c r="K34" s="38"/>
      <c r="L34" s="39"/>
      <c r="M34" s="26">
        <v>23</v>
      </c>
      <c r="N34" s="16">
        <v>806</v>
      </c>
      <c r="O34" s="17">
        <v>2852</v>
      </c>
      <c r="P34" s="27">
        <f t="shared" si="1"/>
        <v>0</v>
      </c>
    </row>
    <row r="35" spans="2:16" x14ac:dyDescent="0.25">
      <c r="B35" s="22" t="s">
        <v>396</v>
      </c>
      <c r="C35" s="38"/>
      <c r="D35" s="39"/>
      <c r="E35" s="19">
        <v>24</v>
      </c>
      <c r="F35" s="16">
        <v>841</v>
      </c>
      <c r="G35" s="17">
        <v>1860</v>
      </c>
      <c r="H35" s="27">
        <f t="shared" si="0"/>
        <v>0</v>
      </c>
      <c r="J35" s="22" t="s">
        <v>422</v>
      </c>
      <c r="K35" s="38"/>
      <c r="L35" s="39"/>
      <c r="M35" s="26">
        <v>24</v>
      </c>
      <c r="N35" s="16">
        <v>841</v>
      </c>
      <c r="O35" s="17">
        <v>2976</v>
      </c>
      <c r="P35" s="27">
        <f t="shared" si="1"/>
        <v>0</v>
      </c>
    </row>
    <row r="36" spans="2:16" x14ac:dyDescent="0.25">
      <c r="B36" s="22" t="s">
        <v>397</v>
      </c>
      <c r="C36" s="38"/>
      <c r="D36" s="39"/>
      <c r="E36" s="19">
        <v>25</v>
      </c>
      <c r="F36" s="16">
        <v>876</v>
      </c>
      <c r="G36" s="17">
        <v>1937.5</v>
      </c>
      <c r="H36" s="27">
        <f t="shared" si="0"/>
        <v>0</v>
      </c>
      <c r="J36" s="22" t="s">
        <v>423</v>
      </c>
      <c r="K36" s="38"/>
      <c r="L36" s="39"/>
      <c r="M36" s="26">
        <v>25</v>
      </c>
      <c r="N36" s="16">
        <v>876</v>
      </c>
      <c r="O36" s="17">
        <v>3100</v>
      </c>
      <c r="P36" s="27">
        <f t="shared" si="1"/>
        <v>0</v>
      </c>
    </row>
    <row r="37" spans="2:16" x14ac:dyDescent="0.25">
      <c r="B37" s="22" t="s">
        <v>398</v>
      </c>
      <c r="C37" s="38"/>
      <c r="D37" s="39"/>
      <c r="E37" s="19">
        <v>26</v>
      </c>
      <c r="F37" s="16">
        <v>911</v>
      </c>
      <c r="G37" s="17">
        <v>2015</v>
      </c>
      <c r="H37" s="27">
        <f t="shared" si="0"/>
        <v>0</v>
      </c>
      <c r="J37" s="22" t="s">
        <v>424</v>
      </c>
      <c r="K37" s="38"/>
      <c r="L37" s="39"/>
      <c r="M37" s="26">
        <v>26</v>
      </c>
      <c r="N37" s="16">
        <v>911</v>
      </c>
      <c r="O37" s="17">
        <v>3224</v>
      </c>
      <c r="P37" s="27">
        <f t="shared" si="1"/>
        <v>0</v>
      </c>
    </row>
    <row r="38" spans="2:16" x14ac:dyDescent="0.25">
      <c r="B38" s="22" t="s">
        <v>399</v>
      </c>
      <c r="C38" s="38"/>
      <c r="D38" s="39"/>
      <c r="E38" s="19">
        <v>27</v>
      </c>
      <c r="F38" s="16">
        <v>946</v>
      </c>
      <c r="G38" s="17">
        <v>2092.5</v>
      </c>
      <c r="H38" s="27">
        <f t="shared" si="0"/>
        <v>0</v>
      </c>
      <c r="J38" s="22" t="s">
        <v>425</v>
      </c>
      <c r="K38" s="38"/>
      <c r="L38" s="39"/>
      <c r="M38" s="26">
        <v>27</v>
      </c>
      <c r="N38" s="16">
        <v>946</v>
      </c>
      <c r="O38" s="17">
        <v>3348</v>
      </c>
      <c r="P38" s="27">
        <f t="shared" si="1"/>
        <v>0</v>
      </c>
    </row>
  </sheetData>
  <mergeCells count="20">
    <mergeCell ref="C14:C38"/>
    <mergeCell ref="D14:D38"/>
    <mergeCell ref="K14:K38"/>
    <mergeCell ref="L14:L38"/>
    <mergeCell ref="K12:K13"/>
    <mergeCell ref="L12:L13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38"/>
  <sheetViews>
    <sheetView topLeftCell="A19"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5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4" t="s">
        <v>426</v>
      </c>
      <c r="C11" s="35"/>
      <c r="D11" s="35"/>
      <c r="E11" s="35"/>
      <c r="F11" s="35"/>
      <c r="G11" s="35"/>
      <c r="H11" s="35"/>
      <c r="J11" s="34" t="s">
        <v>452</v>
      </c>
      <c r="K11" s="35"/>
      <c r="L11" s="35"/>
      <c r="M11" s="35"/>
      <c r="N11" s="35"/>
      <c r="O11" s="35"/>
      <c r="P11" s="35"/>
    </row>
    <row r="12" spans="2:16" x14ac:dyDescent="0.25">
      <c r="B12" s="36" t="s">
        <v>5</v>
      </c>
      <c r="C12" s="28" t="s">
        <v>14</v>
      </c>
      <c r="D12" s="28" t="s">
        <v>6</v>
      </c>
      <c r="E12" s="28" t="s">
        <v>7</v>
      </c>
      <c r="F12" s="30" t="s">
        <v>8</v>
      </c>
      <c r="G12" s="31" t="s">
        <v>9</v>
      </c>
      <c r="H12" s="33" t="s">
        <v>10</v>
      </c>
      <c r="J12" s="36" t="s">
        <v>5</v>
      </c>
      <c r="K12" s="28" t="s">
        <v>14</v>
      </c>
      <c r="L12" s="28" t="s">
        <v>6</v>
      </c>
      <c r="M12" s="28" t="s">
        <v>7</v>
      </c>
      <c r="N12" s="30" t="s">
        <v>8</v>
      </c>
      <c r="O12" s="31" t="s">
        <v>9</v>
      </c>
      <c r="P12" s="33" t="s">
        <v>10</v>
      </c>
    </row>
    <row r="13" spans="2:16" ht="33" customHeight="1" x14ac:dyDescent="0.25">
      <c r="B13" s="37"/>
      <c r="C13" s="29"/>
      <c r="D13" s="29"/>
      <c r="E13" s="29"/>
      <c r="F13" s="28"/>
      <c r="G13" s="32"/>
      <c r="H13" s="33"/>
      <c r="J13" s="37"/>
      <c r="K13" s="29"/>
      <c r="L13" s="29"/>
      <c r="M13" s="29"/>
      <c r="N13" s="28"/>
      <c r="O13" s="32"/>
      <c r="P13" s="33"/>
    </row>
    <row r="14" spans="2:16" x14ac:dyDescent="0.25">
      <c r="B14" s="22" t="s">
        <v>427</v>
      </c>
      <c r="C14" s="38">
        <v>1250</v>
      </c>
      <c r="D14" s="39">
        <v>55</v>
      </c>
      <c r="E14" s="19">
        <v>3</v>
      </c>
      <c r="F14" s="19">
        <v>106</v>
      </c>
      <c r="G14" s="23">
        <v>285</v>
      </c>
      <c r="H14" s="27">
        <f>G14*POWER((($F$4+$F$6)/2-$F$8)/70,1.26)</f>
        <v>0</v>
      </c>
      <c r="I14" s="24"/>
      <c r="J14" s="22" t="s">
        <v>453</v>
      </c>
      <c r="K14" s="38">
        <v>1250</v>
      </c>
      <c r="L14" s="39">
        <v>78</v>
      </c>
      <c r="M14" s="26">
        <v>3</v>
      </c>
      <c r="N14" s="20">
        <v>106</v>
      </c>
      <c r="O14" s="21">
        <v>454.5</v>
      </c>
      <c r="P14" s="27">
        <f>O14*POWER((($F$4+$F$6)/2-$F$8)/70,1.29)</f>
        <v>0</v>
      </c>
    </row>
    <row r="15" spans="2:16" x14ac:dyDescent="0.25">
      <c r="B15" s="22" t="s">
        <v>428</v>
      </c>
      <c r="C15" s="38"/>
      <c r="D15" s="39"/>
      <c r="E15" s="19">
        <v>4</v>
      </c>
      <c r="F15" s="19">
        <v>141</v>
      </c>
      <c r="G15" s="23">
        <v>380</v>
      </c>
      <c r="H15" s="27">
        <f t="shared" ref="H15:H38" si="0">G15*POWER((($F$4+$F$6)/2-$F$8)/70,1.26)</f>
        <v>0</v>
      </c>
      <c r="I15" s="24"/>
      <c r="J15" s="22" t="s">
        <v>454</v>
      </c>
      <c r="K15" s="38"/>
      <c r="L15" s="39"/>
      <c r="M15" s="26">
        <v>4</v>
      </c>
      <c r="N15" s="20">
        <v>141</v>
      </c>
      <c r="O15" s="21">
        <v>606</v>
      </c>
      <c r="P15" s="27">
        <f t="shared" ref="P15:P38" si="1">O15*POWER((($F$4+$F$6)/2-$F$8)/70,1.29)</f>
        <v>0</v>
      </c>
    </row>
    <row r="16" spans="2:16" x14ac:dyDescent="0.25">
      <c r="B16" s="22" t="s">
        <v>429</v>
      </c>
      <c r="C16" s="38"/>
      <c r="D16" s="39"/>
      <c r="E16" s="19">
        <v>5</v>
      </c>
      <c r="F16" s="19">
        <v>176</v>
      </c>
      <c r="G16" s="23">
        <v>475</v>
      </c>
      <c r="H16" s="27">
        <f t="shared" si="0"/>
        <v>0</v>
      </c>
      <c r="I16" s="24"/>
      <c r="J16" s="22" t="s">
        <v>455</v>
      </c>
      <c r="K16" s="38"/>
      <c r="L16" s="39"/>
      <c r="M16" s="26">
        <v>5</v>
      </c>
      <c r="N16" s="20">
        <v>176</v>
      </c>
      <c r="O16" s="21">
        <v>757.5</v>
      </c>
      <c r="P16" s="27">
        <f t="shared" si="1"/>
        <v>0</v>
      </c>
    </row>
    <row r="17" spans="2:16" x14ac:dyDescent="0.25">
      <c r="B17" s="22" t="s">
        <v>430</v>
      </c>
      <c r="C17" s="38"/>
      <c r="D17" s="39"/>
      <c r="E17" s="19">
        <v>6</v>
      </c>
      <c r="F17" s="19">
        <v>211</v>
      </c>
      <c r="G17" s="23">
        <v>570</v>
      </c>
      <c r="H17" s="27">
        <f t="shared" si="0"/>
        <v>0</v>
      </c>
      <c r="I17" s="24"/>
      <c r="J17" s="22" t="s">
        <v>456</v>
      </c>
      <c r="K17" s="38"/>
      <c r="L17" s="39"/>
      <c r="M17" s="26">
        <v>6</v>
      </c>
      <c r="N17" s="20">
        <v>211</v>
      </c>
      <c r="O17" s="21">
        <v>909</v>
      </c>
      <c r="P17" s="27">
        <f t="shared" si="1"/>
        <v>0</v>
      </c>
    </row>
    <row r="18" spans="2:16" x14ac:dyDescent="0.25">
      <c r="B18" s="22" t="s">
        <v>431</v>
      </c>
      <c r="C18" s="38"/>
      <c r="D18" s="39"/>
      <c r="E18" s="19">
        <v>7</v>
      </c>
      <c r="F18" s="16">
        <v>246</v>
      </c>
      <c r="G18" s="17">
        <v>665</v>
      </c>
      <c r="H18" s="27">
        <f t="shared" si="0"/>
        <v>0</v>
      </c>
      <c r="J18" s="22" t="s">
        <v>457</v>
      </c>
      <c r="K18" s="38"/>
      <c r="L18" s="39"/>
      <c r="M18" s="26">
        <v>7</v>
      </c>
      <c r="N18" s="16">
        <v>246</v>
      </c>
      <c r="O18" s="17">
        <v>1060.5</v>
      </c>
      <c r="P18" s="27">
        <f t="shared" si="1"/>
        <v>0</v>
      </c>
    </row>
    <row r="19" spans="2:16" x14ac:dyDescent="0.25">
      <c r="B19" s="22" t="s">
        <v>432</v>
      </c>
      <c r="C19" s="38"/>
      <c r="D19" s="39"/>
      <c r="E19" s="19">
        <v>8</v>
      </c>
      <c r="F19" s="16">
        <v>281</v>
      </c>
      <c r="G19" s="17">
        <v>760</v>
      </c>
      <c r="H19" s="27">
        <f t="shared" si="0"/>
        <v>0</v>
      </c>
      <c r="J19" s="22" t="s">
        <v>458</v>
      </c>
      <c r="K19" s="38"/>
      <c r="L19" s="39"/>
      <c r="M19" s="26">
        <v>8</v>
      </c>
      <c r="N19" s="16">
        <v>281</v>
      </c>
      <c r="O19" s="17">
        <v>1212</v>
      </c>
      <c r="P19" s="27">
        <f t="shared" si="1"/>
        <v>0</v>
      </c>
    </row>
    <row r="20" spans="2:16" x14ac:dyDescent="0.25">
      <c r="B20" s="22" t="s">
        <v>433</v>
      </c>
      <c r="C20" s="38"/>
      <c r="D20" s="39"/>
      <c r="E20" s="19">
        <v>9</v>
      </c>
      <c r="F20" s="16">
        <v>316</v>
      </c>
      <c r="G20" s="17">
        <v>855</v>
      </c>
      <c r="H20" s="27">
        <f t="shared" si="0"/>
        <v>0</v>
      </c>
      <c r="J20" s="22" t="s">
        <v>459</v>
      </c>
      <c r="K20" s="38"/>
      <c r="L20" s="39"/>
      <c r="M20" s="26">
        <v>9</v>
      </c>
      <c r="N20" s="16">
        <v>316</v>
      </c>
      <c r="O20" s="17">
        <v>1363.5</v>
      </c>
      <c r="P20" s="27">
        <f t="shared" si="1"/>
        <v>0</v>
      </c>
    </row>
    <row r="21" spans="2:16" x14ac:dyDescent="0.25">
      <c r="B21" s="22" t="s">
        <v>434</v>
      </c>
      <c r="C21" s="38"/>
      <c r="D21" s="39"/>
      <c r="E21" s="19">
        <v>10</v>
      </c>
      <c r="F21" s="16">
        <v>351</v>
      </c>
      <c r="G21" s="17">
        <v>950</v>
      </c>
      <c r="H21" s="27">
        <f t="shared" si="0"/>
        <v>0</v>
      </c>
      <c r="J21" s="22" t="s">
        <v>460</v>
      </c>
      <c r="K21" s="38"/>
      <c r="L21" s="39"/>
      <c r="M21" s="26">
        <v>10</v>
      </c>
      <c r="N21" s="16">
        <v>351</v>
      </c>
      <c r="O21" s="17">
        <v>1515</v>
      </c>
      <c r="P21" s="27">
        <f t="shared" si="1"/>
        <v>0</v>
      </c>
    </row>
    <row r="22" spans="2:16" ht="15.75" x14ac:dyDescent="0.25">
      <c r="B22" s="22" t="s">
        <v>435</v>
      </c>
      <c r="C22" s="38"/>
      <c r="D22" s="39"/>
      <c r="E22" s="19">
        <v>11</v>
      </c>
      <c r="F22" s="16">
        <v>386</v>
      </c>
      <c r="G22" s="17">
        <v>1045</v>
      </c>
      <c r="H22" s="27">
        <f t="shared" si="0"/>
        <v>0</v>
      </c>
      <c r="I22" s="18"/>
      <c r="J22" s="22" t="s">
        <v>461</v>
      </c>
      <c r="K22" s="38"/>
      <c r="L22" s="39"/>
      <c r="M22" s="26">
        <v>11</v>
      </c>
      <c r="N22" s="16">
        <v>386</v>
      </c>
      <c r="O22" s="17">
        <v>1666.5</v>
      </c>
      <c r="P22" s="27">
        <f t="shared" si="1"/>
        <v>0</v>
      </c>
    </row>
    <row r="23" spans="2:16" x14ac:dyDescent="0.25">
      <c r="B23" s="22" t="s">
        <v>436</v>
      </c>
      <c r="C23" s="38"/>
      <c r="D23" s="39"/>
      <c r="E23" s="19">
        <v>12</v>
      </c>
      <c r="F23" s="16">
        <v>421</v>
      </c>
      <c r="G23" s="17">
        <v>1140</v>
      </c>
      <c r="H23" s="27">
        <f t="shared" si="0"/>
        <v>0</v>
      </c>
      <c r="J23" s="22" t="s">
        <v>462</v>
      </c>
      <c r="K23" s="38"/>
      <c r="L23" s="39"/>
      <c r="M23" s="26">
        <v>12</v>
      </c>
      <c r="N23" s="16">
        <v>421</v>
      </c>
      <c r="O23" s="17">
        <v>1818</v>
      </c>
      <c r="P23" s="27">
        <f t="shared" si="1"/>
        <v>0</v>
      </c>
    </row>
    <row r="24" spans="2:16" x14ac:dyDescent="0.25">
      <c r="B24" s="22" t="s">
        <v>437</v>
      </c>
      <c r="C24" s="38"/>
      <c r="D24" s="39"/>
      <c r="E24" s="19">
        <v>13</v>
      </c>
      <c r="F24" s="16">
        <v>456</v>
      </c>
      <c r="G24" s="17">
        <v>1235</v>
      </c>
      <c r="H24" s="27">
        <f t="shared" si="0"/>
        <v>0</v>
      </c>
      <c r="J24" s="22" t="s">
        <v>463</v>
      </c>
      <c r="K24" s="38"/>
      <c r="L24" s="39"/>
      <c r="M24" s="26">
        <v>13</v>
      </c>
      <c r="N24" s="16">
        <v>456</v>
      </c>
      <c r="O24" s="17">
        <v>1969.5</v>
      </c>
      <c r="P24" s="27">
        <f t="shared" si="1"/>
        <v>0</v>
      </c>
    </row>
    <row r="25" spans="2:16" x14ac:dyDescent="0.25">
      <c r="B25" s="22" t="s">
        <v>438</v>
      </c>
      <c r="C25" s="38"/>
      <c r="D25" s="39"/>
      <c r="E25" s="19">
        <v>14</v>
      </c>
      <c r="F25" s="16">
        <v>491</v>
      </c>
      <c r="G25" s="17">
        <v>1330</v>
      </c>
      <c r="H25" s="27">
        <f t="shared" si="0"/>
        <v>0</v>
      </c>
      <c r="J25" s="22" t="s">
        <v>464</v>
      </c>
      <c r="K25" s="38"/>
      <c r="L25" s="39"/>
      <c r="M25" s="26">
        <v>14</v>
      </c>
      <c r="N25" s="16">
        <v>491</v>
      </c>
      <c r="O25" s="17">
        <v>2121</v>
      </c>
      <c r="P25" s="27">
        <f t="shared" si="1"/>
        <v>0</v>
      </c>
    </row>
    <row r="26" spans="2:16" x14ac:dyDescent="0.25">
      <c r="B26" s="22" t="s">
        <v>439</v>
      </c>
      <c r="C26" s="38"/>
      <c r="D26" s="39"/>
      <c r="E26" s="19">
        <v>15</v>
      </c>
      <c r="F26" s="16">
        <v>526</v>
      </c>
      <c r="G26" s="17">
        <v>1425</v>
      </c>
      <c r="H26" s="27">
        <f t="shared" si="0"/>
        <v>0</v>
      </c>
      <c r="J26" s="22" t="s">
        <v>465</v>
      </c>
      <c r="K26" s="38"/>
      <c r="L26" s="39"/>
      <c r="M26" s="26">
        <v>15</v>
      </c>
      <c r="N26" s="16">
        <v>526</v>
      </c>
      <c r="O26" s="17">
        <v>2272.5</v>
      </c>
      <c r="P26" s="27">
        <f t="shared" si="1"/>
        <v>0</v>
      </c>
    </row>
    <row r="27" spans="2:16" x14ac:dyDescent="0.25">
      <c r="B27" s="22" t="s">
        <v>440</v>
      </c>
      <c r="C27" s="38"/>
      <c r="D27" s="39"/>
      <c r="E27" s="19">
        <v>16</v>
      </c>
      <c r="F27" s="16">
        <v>561</v>
      </c>
      <c r="G27" s="17">
        <v>1520</v>
      </c>
      <c r="H27" s="27">
        <f t="shared" si="0"/>
        <v>0</v>
      </c>
      <c r="J27" s="22" t="s">
        <v>466</v>
      </c>
      <c r="K27" s="38"/>
      <c r="L27" s="39"/>
      <c r="M27" s="26">
        <v>16</v>
      </c>
      <c r="N27" s="16">
        <v>561</v>
      </c>
      <c r="O27" s="17">
        <v>2424</v>
      </c>
      <c r="P27" s="27">
        <f t="shared" si="1"/>
        <v>0</v>
      </c>
    </row>
    <row r="28" spans="2:16" x14ac:dyDescent="0.25">
      <c r="B28" s="22" t="s">
        <v>441</v>
      </c>
      <c r="C28" s="38"/>
      <c r="D28" s="39"/>
      <c r="E28" s="19">
        <v>17</v>
      </c>
      <c r="F28" s="16">
        <v>596</v>
      </c>
      <c r="G28" s="17">
        <v>1615</v>
      </c>
      <c r="H28" s="27">
        <f t="shared" si="0"/>
        <v>0</v>
      </c>
      <c r="J28" s="22" t="s">
        <v>467</v>
      </c>
      <c r="K28" s="38"/>
      <c r="L28" s="39"/>
      <c r="M28" s="26">
        <v>17</v>
      </c>
      <c r="N28" s="16">
        <v>596</v>
      </c>
      <c r="O28" s="17">
        <v>2575.5</v>
      </c>
      <c r="P28" s="27">
        <f t="shared" si="1"/>
        <v>0</v>
      </c>
    </row>
    <row r="29" spans="2:16" x14ac:dyDescent="0.25">
      <c r="B29" s="22" t="s">
        <v>442</v>
      </c>
      <c r="C29" s="38"/>
      <c r="D29" s="39"/>
      <c r="E29" s="19">
        <v>18</v>
      </c>
      <c r="F29" s="16">
        <v>631</v>
      </c>
      <c r="G29" s="17">
        <v>1710</v>
      </c>
      <c r="H29" s="27">
        <f t="shared" si="0"/>
        <v>0</v>
      </c>
      <c r="J29" s="22" t="s">
        <v>468</v>
      </c>
      <c r="K29" s="38"/>
      <c r="L29" s="39"/>
      <c r="M29" s="26">
        <v>18</v>
      </c>
      <c r="N29" s="16">
        <v>631</v>
      </c>
      <c r="O29" s="17">
        <v>2727</v>
      </c>
      <c r="P29" s="27">
        <f t="shared" si="1"/>
        <v>0</v>
      </c>
    </row>
    <row r="30" spans="2:16" x14ac:dyDescent="0.25">
      <c r="B30" s="22" t="s">
        <v>443</v>
      </c>
      <c r="C30" s="38"/>
      <c r="D30" s="39"/>
      <c r="E30" s="19">
        <v>19</v>
      </c>
      <c r="F30" s="16">
        <v>666</v>
      </c>
      <c r="G30" s="17">
        <v>1805</v>
      </c>
      <c r="H30" s="27">
        <f t="shared" si="0"/>
        <v>0</v>
      </c>
      <c r="J30" s="22" t="s">
        <v>469</v>
      </c>
      <c r="K30" s="38"/>
      <c r="L30" s="39"/>
      <c r="M30" s="26">
        <v>19</v>
      </c>
      <c r="N30" s="16">
        <v>666</v>
      </c>
      <c r="O30" s="17">
        <v>2878.5</v>
      </c>
      <c r="P30" s="27">
        <f t="shared" si="1"/>
        <v>0</v>
      </c>
    </row>
    <row r="31" spans="2:16" x14ac:dyDescent="0.25">
      <c r="B31" s="22" t="s">
        <v>444</v>
      </c>
      <c r="C31" s="38"/>
      <c r="D31" s="39"/>
      <c r="E31" s="19">
        <v>20</v>
      </c>
      <c r="F31" s="16">
        <v>701</v>
      </c>
      <c r="G31" s="17">
        <v>1900</v>
      </c>
      <c r="H31" s="27">
        <f t="shared" si="0"/>
        <v>0</v>
      </c>
      <c r="J31" s="22" t="s">
        <v>470</v>
      </c>
      <c r="K31" s="38"/>
      <c r="L31" s="39"/>
      <c r="M31" s="26">
        <v>20</v>
      </c>
      <c r="N31" s="16">
        <v>701</v>
      </c>
      <c r="O31" s="17">
        <v>3030</v>
      </c>
      <c r="P31" s="27">
        <f t="shared" si="1"/>
        <v>0</v>
      </c>
    </row>
    <row r="32" spans="2:16" x14ac:dyDescent="0.25">
      <c r="B32" s="22" t="s">
        <v>445</v>
      </c>
      <c r="C32" s="38"/>
      <c r="D32" s="39"/>
      <c r="E32" s="19">
        <v>21</v>
      </c>
      <c r="F32" s="16">
        <v>736</v>
      </c>
      <c r="G32" s="17">
        <v>1995</v>
      </c>
      <c r="H32" s="27">
        <f t="shared" si="0"/>
        <v>0</v>
      </c>
      <c r="J32" s="22" t="s">
        <v>471</v>
      </c>
      <c r="K32" s="38"/>
      <c r="L32" s="39"/>
      <c r="M32" s="26">
        <v>21</v>
      </c>
      <c r="N32" s="16">
        <v>736</v>
      </c>
      <c r="O32" s="17">
        <v>3181.5</v>
      </c>
      <c r="P32" s="27">
        <f t="shared" si="1"/>
        <v>0</v>
      </c>
    </row>
    <row r="33" spans="2:16" x14ac:dyDescent="0.25">
      <c r="B33" s="22" t="s">
        <v>446</v>
      </c>
      <c r="C33" s="38"/>
      <c r="D33" s="39"/>
      <c r="E33" s="19">
        <v>22</v>
      </c>
      <c r="F33" s="16">
        <v>771</v>
      </c>
      <c r="G33" s="17">
        <v>2090</v>
      </c>
      <c r="H33" s="27">
        <f t="shared" si="0"/>
        <v>0</v>
      </c>
      <c r="J33" s="22" t="s">
        <v>472</v>
      </c>
      <c r="K33" s="38"/>
      <c r="L33" s="39"/>
      <c r="M33" s="26">
        <v>22</v>
      </c>
      <c r="N33" s="16">
        <v>771</v>
      </c>
      <c r="O33" s="17">
        <v>3333</v>
      </c>
      <c r="P33" s="27">
        <f t="shared" si="1"/>
        <v>0</v>
      </c>
    </row>
    <row r="34" spans="2:16" x14ac:dyDescent="0.25">
      <c r="B34" s="22" t="s">
        <v>447</v>
      </c>
      <c r="C34" s="38"/>
      <c r="D34" s="39"/>
      <c r="E34" s="19">
        <v>23</v>
      </c>
      <c r="F34" s="16">
        <v>806</v>
      </c>
      <c r="G34" s="17">
        <v>2185</v>
      </c>
      <c r="H34" s="27">
        <f t="shared" si="0"/>
        <v>0</v>
      </c>
      <c r="J34" s="22" t="s">
        <v>473</v>
      </c>
      <c r="K34" s="38"/>
      <c r="L34" s="39"/>
      <c r="M34" s="26">
        <v>23</v>
      </c>
      <c r="N34" s="16">
        <v>806</v>
      </c>
      <c r="O34" s="17">
        <v>3484.5</v>
      </c>
      <c r="P34" s="27">
        <f t="shared" si="1"/>
        <v>0</v>
      </c>
    </row>
    <row r="35" spans="2:16" x14ac:dyDescent="0.25">
      <c r="B35" s="22" t="s">
        <v>448</v>
      </c>
      <c r="C35" s="38"/>
      <c r="D35" s="39"/>
      <c r="E35" s="19">
        <v>24</v>
      </c>
      <c r="F35" s="16">
        <v>841</v>
      </c>
      <c r="G35" s="17">
        <v>2280</v>
      </c>
      <c r="H35" s="27">
        <f t="shared" si="0"/>
        <v>0</v>
      </c>
      <c r="J35" s="22" t="s">
        <v>474</v>
      </c>
      <c r="K35" s="38"/>
      <c r="L35" s="39"/>
      <c r="M35" s="26">
        <v>24</v>
      </c>
      <c r="N35" s="16">
        <v>841</v>
      </c>
      <c r="O35" s="17">
        <v>3636</v>
      </c>
      <c r="P35" s="27">
        <f t="shared" si="1"/>
        <v>0</v>
      </c>
    </row>
    <row r="36" spans="2:16" x14ac:dyDescent="0.25">
      <c r="B36" s="22" t="s">
        <v>449</v>
      </c>
      <c r="C36" s="38"/>
      <c r="D36" s="39"/>
      <c r="E36" s="19">
        <v>25</v>
      </c>
      <c r="F36" s="16">
        <v>876</v>
      </c>
      <c r="G36" s="17">
        <v>2375</v>
      </c>
      <c r="H36" s="27">
        <f t="shared" si="0"/>
        <v>0</v>
      </c>
      <c r="J36" s="22" t="s">
        <v>475</v>
      </c>
      <c r="K36" s="38"/>
      <c r="L36" s="39"/>
      <c r="M36" s="26">
        <v>25</v>
      </c>
      <c r="N36" s="16">
        <v>876</v>
      </c>
      <c r="O36" s="17">
        <v>3787.5</v>
      </c>
      <c r="P36" s="27">
        <f t="shared" si="1"/>
        <v>0</v>
      </c>
    </row>
    <row r="37" spans="2:16" x14ac:dyDescent="0.25">
      <c r="B37" s="22" t="s">
        <v>450</v>
      </c>
      <c r="C37" s="38"/>
      <c r="D37" s="39"/>
      <c r="E37" s="19">
        <v>26</v>
      </c>
      <c r="F37" s="16">
        <v>911</v>
      </c>
      <c r="G37" s="17">
        <v>2470</v>
      </c>
      <c r="H37" s="27">
        <f t="shared" si="0"/>
        <v>0</v>
      </c>
      <c r="J37" s="22" t="s">
        <v>476</v>
      </c>
      <c r="K37" s="38"/>
      <c r="L37" s="39"/>
      <c r="M37" s="26">
        <v>26</v>
      </c>
      <c r="N37" s="16">
        <v>911</v>
      </c>
      <c r="O37" s="17">
        <v>3939</v>
      </c>
      <c r="P37" s="27">
        <f t="shared" si="1"/>
        <v>0</v>
      </c>
    </row>
    <row r="38" spans="2:16" x14ac:dyDescent="0.25">
      <c r="B38" s="22" t="s">
        <v>451</v>
      </c>
      <c r="C38" s="38"/>
      <c r="D38" s="39"/>
      <c r="E38" s="19">
        <v>27</v>
      </c>
      <c r="F38" s="16">
        <v>946</v>
      </c>
      <c r="G38" s="17">
        <v>2565</v>
      </c>
      <c r="H38" s="27">
        <f t="shared" si="0"/>
        <v>0</v>
      </c>
      <c r="J38" s="22" t="s">
        <v>477</v>
      </c>
      <c r="K38" s="38"/>
      <c r="L38" s="39"/>
      <c r="M38" s="26">
        <v>27</v>
      </c>
      <c r="N38" s="16">
        <v>946</v>
      </c>
      <c r="O38" s="17">
        <v>4090.5</v>
      </c>
      <c r="P38" s="27">
        <f t="shared" si="1"/>
        <v>0</v>
      </c>
    </row>
  </sheetData>
  <mergeCells count="20">
    <mergeCell ref="C14:C38"/>
    <mergeCell ref="D14:D38"/>
    <mergeCell ref="K14:K38"/>
    <mergeCell ref="L14:L38"/>
    <mergeCell ref="K12:K13"/>
    <mergeCell ref="L12:L13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8"/>
  <sheetViews>
    <sheetView topLeftCell="F10" workbookViewId="0">
      <selection activeCell="J30" sqref="J30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6.425781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4" t="s">
        <v>478</v>
      </c>
      <c r="C11" s="35"/>
      <c r="D11" s="35"/>
      <c r="E11" s="35"/>
      <c r="F11" s="35"/>
      <c r="G11" s="35"/>
      <c r="H11" s="35"/>
      <c r="J11" s="34" t="s">
        <v>527</v>
      </c>
      <c r="K11" s="35"/>
      <c r="L11" s="35"/>
      <c r="M11" s="35"/>
      <c r="N11" s="35"/>
      <c r="O11" s="35"/>
      <c r="P11" s="35"/>
    </row>
    <row r="12" spans="2:16" x14ac:dyDescent="0.25">
      <c r="B12" s="36" t="s">
        <v>5</v>
      </c>
      <c r="C12" s="28" t="s">
        <v>14</v>
      </c>
      <c r="D12" s="28" t="s">
        <v>6</v>
      </c>
      <c r="E12" s="28" t="s">
        <v>7</v>
      </c>
      <c r="F12" s="30" t="s">
        <v>8</v>
      </c>
      <c r="G12" s="31" t="s">
        <v>9</v>
      </c>
      <c r="H12" s="33" t="s">
        <v>10</v>
      </c>
      <c r="J12" s="36" t="s">
        <v>5</v>
      </c>
      <c r="K12" s="28" t="s">
        <v>14</v>
      </c>
      <c r="L12" s="28" t="s">
        <v>6</v>
      </c>
      <c r="M12" s="28" t="s">
        <v>7</v>
      </c>
      <c r="N12" s="30" t="s">
        <v>8</v>
      </c>
      <c r="O12" s="31" t="s">
        <v>9</v>
      </c>
      <c r="P12" s="33" t="s">
        <v>10</v>
      </c>
    </row>
    <row r="13" spans="2:16" ht="38.25" customHeight="1" x14ac:dyDescent="0.25">
      <c r="B13" s="37"/>
      <c r="C13" s="29"/>
      <c r="D13" s="29"/>
      <c r="E13" s="29"/>
      <c r="F13" s="28"/>
      <c r="G13" s="32"/>
      <c r="H13" s="33"/>
      <c r="J13" s="37"/>
      <c r="K13" s="29"/>
      <c r="L13" s="29"/>
      <c r="M13" s="29"/>
      <c r="N13" s="28"/>
      <c r="O13" s="32"/>
      <c r="P13" s="33"/>
    </row>
    <row r="14" spans="2:16" x14ac:dyDescent="0.25">
      <c r="B14" s="22" t="s">
        <v>479</v>
      </c>
      <c r="C14" s="38">
        <v>1500</v>
      </c>
      <c r="D14" s="39">
        <v>55</v>
      </c>
      <c r="E14" s="19">
        <v>3</v>
      </c>
      <c r="F14" s="19">
        <v>106</v>
      </c>
      <c r="G14" s="23">
        <v>337.5</v>
      </c>
      <c r="H14" s="27">
        <f>G14*POWER((($F$4+$F$6)/2-$F$8)/70,1.26)</f>
        <v>0</v>
      </c>
      <c r="I14" s="24"/>
      <c r="J14" s="22" t="s">
        <v>504</v>
      </c>
      <c r="K14" s="38">
        <v>1500</v>
      </c>
      <c r="L14" s="39">
        <v>78</v>
      </c>
      <c r="M14" s="19">
        <v>3</v>
      </c>
      <c r="N14" s="19">
        <v>106</v>
      </c>
      <c r="O14" s="23">
        <v>536.09999999999991</v>
      </c>
      <c r="P14" s="27">
        <f>O14*POWER((($F$4+$F$6)/2-$F$8)/70,1.3)</f>
        <v>0</v>
      </c>
    </row>
    <row r="15" spans="2:16" x14ac:dyDescent="0.25">
      <c r="B15" s="22" t="s">
        <v>480</v>
      </c>
      <c r="C15" s="38"/>
      <c r="D15" s="39"/>
      <c r="E15" s="19">
        <v>4</v>
      </c>
      <c r="F15" s="19">
        <v>141</v>
      </c>
      <c r="G15" s="23">
        <v>450</v>
      </c>
      <c r="H15" s="27">
        <f t="shared" ref="H15:H38" si="0">G15*POWER((($F$4+$F$6)/2-$F$8)/70,1.26)</f>
        <v>0</v>
      </c>
      <c r="I15" s="24"/>
      <c r="J15" s="22" t="s">
        <v>505</v>
      </c>
      <c r="K15" s="38"/>
      <c r="L15" s="39"/>
      <c r="M15" s="19">
        <v>4</v>
      </c>
      <c r="N15" s="19">
        <v>141</v>
      </c>
      <c r="O15" s="23">
        <v>714.8</v>
      </c>
      <c r="P15" s="27">
        <f t="shared" ref="P15:P38" si="1">O15*POWER((($F$4+$F$6)/2-$F$8)/70,1.3)</f>
        <v>0</v>
      </c>
    </row>
    <row r="16" spans="2:16" x14ac:dyDescent="0.25">
      <c r="B16" s="22" t="s">
        <v>481</v>
      </c>
      <c r="C16" s="38"/>
      <c r="D16" s="39"/>
      <c r="E16" s="19">
        <v>5</v>
      </c>
      <c r="F16" s="19">
        <v>176</v>
      </c>
      <c r="G16" s="23">
        <v>562.5</v>
      </c>
      <c r="H16" s="27">
        <f t="shared" si="0"/>
        <v>0</v>
      </c>
      <c r="I16" s="24"/>
      <c r="J16" s="22" t="s">
        <v>506</v>
      </c>
      <c r="K16" s="38"/>
      <c r="L16" s="39"/>
      <c r="M16" s="19">
        <v>5</v>
      </c>
      <c r="N16" s="19">
        <v>176</v>
      </c>
      <c r="O16" s="23">
        <v>893.5</v>
      </c>
      <c r="P16" s="27">
        <f t="shared" si="1"/>
        <v>0</v>
      </c>
    </row>
    <row r="17" spans="2:16" x14ac:dyDescent="0.25">
      <c r="B17" s="22" t="s">
        <v>482</v>
      </c>
      <c r="C17" s="38"/>
      <c r="D17" s="39"/>
      <c r="E17" s="19">
        <v>6</v>
      </c>
      <c r="F17" s="19">
        <v>211</v>
      </c>
      <c r="G17" s="23">
        <v>675</v>
      </c>
      <c r="H17" s="27">
        <f t="shared" si="0"/>
        <v>0</v>
      </c>
      <c r="I17" s="24"/>
      <c r="J17" s="22" t="s">
        <v>507</v>
      </c>
      <c r="K17" s="38"/>
      <c r="L17" s="39"/>
      <c r="M17" s="19">
        <v>6</v>
      </c>
      <c r="N17" s="19">
        <v>211</v>
      </c>
      <c r="O17" s="23">
        <v>1072.1999999999998</v>
      </c>
      <c r="P17" s="27">
        <f t="shared" si="1"/>
        <v>0</v>
      </c>
    </row>
    <row r="18" spans="2:16" x14ac:dyDescent="0.25">
      <c r="B18" s="22" t="s">
        <v>483</v>
      </c>
      <c r="C18" s="38"/>
      <c r="D18" s="39"/>
      <c r="E18" s="19">
        <v>7</v>
      </c>
      <c r="F18" s="16">
        <v>246</v>
      </c>
      <c r="G18" s="17">
        <v>787.5</v>
      </c>
      <c r="H18" s="27">
        <f t="shared" si="0"/>
        <v>0</v>
      </c>
      <c r="J18" s="22" t="s">
        <v>508</v>
      </c>
      <c r="K18" s="38"/>
      <c r="L18" s="39"/>
      <c r="M18" s="19">
        <v>7</v>
      </c>
      <c r="N18" s="16">
        <v>246</v>
      </c>
      <c r="O18" s="17">
        <v>1250.8999999999999</v>
      </c>
      <c r="P18" s="27">
        <f t="shared" si="1"/>
        <v>0</v>
      </c>
    </row>
    <row r="19" spans="2:16" x14ac:dyDescent="0.25">
      <c r="B19" s="22" t="s">
        <v>484</v>
      </c>
      <c r="C19" s="38"/>
      <c r="D19" s="39"/>
      <c r="E19" s="19">
        <v>8</v>
      </c>
      <c r="F19" s="16">
        <v>281</v>
      </c>
      <c r="G19" s="17">
        <v>900</v>
      </c>
      <c r="H19" s="27">
        <f t="shared" si="0"/>
        <v>0</v>
      </c>
      <c r="J19" s="22" t="s">
        <v>509</v>
      </c>
      <c r="K19" s="38"/>
      <c r="L19" s="39"/>
      <c r="M19" s="19">
        <v>8</v>
      </c>
      <c r="N19" s="16">
        <v>281</v>
      </c>
      <c r="O19" s="17">
        <v>1429.6</v>
      </c>
      <c r="P19" s="27">
        <f t="shared" si="1"/>
        <v>0</v>
      </c>
    </row>
    <row r="20" spans="2:16" x14ac:dyDescent="0.25">
      <c r="B20" s="22" t="s">
        <v>485</v>
      </c>
      <c r="C20" s="38"/>
      <c r="D20" s="39"/>
      <c r="E20" s="19">
        <v>9</v>
      </c>
      <c r="F20" s="16">
        <v>316</v>
      </c>
      <c r="G20" s="17">
        <v>1012.5</v>
      </c>
      <c r="H20" s="27">
        <f t="shared" si="0"/>
        <v>0</v>
      </c>
      <c r="J20" s="22" t="s">
        <v>510</v>
      </c>
      <c r="K20" s="38"/>
      <c r="L20" s="39"/>
      <c r="M20" s="19">
        <v>9</v>
      </c>
      <c r="N20" s="16">
        <v>316</v>
      </c>
      <c r="O20" s="17">
        <v>1608.3</v>
      </c>
      <c r="P20" s="27">
        <f t="shared" si="1"/>
        <v>0</v>
      </c>
    </row>
    <row r="21" spans="2:16" x14ac:dyDescent="0.25">
      <c r="B21" s="22" t="s">
        <v>486</v>
      </c>
      <c r="C21" s="38"/>
      <c r="D21" s="39"/>
      <c r="E21" s="19">
        <v>10</v>
      </c>
      <c r="F21" s="16">
        <v>351</v>
      </c>
      <c r="G21" s="17">
        <v>1125</v>
      </c>
      <c r="H21" s="27">
        <f t="shared" si="0"/>
        <v>0</v>
      </c>
      <c r="J21" s="22" t="s">
        <v>511</v>
      </c>
      <c r="K21" s="38"/>
      <c r="L21" s="39"/>
      <c r="M21" s="19">
        <v>10</v>
      </c>
      <c r="N21" s="16">
        <v>351</v>
      </c>
      <c r="O21" s="17">
        <v>1787</v>
      </c>
      <c r="P21" s="27">
        <f t="shared" si="1"/>
        <v>0</v>
      </c>
    </row>
    <row r="22" spans="2:16" ht="15.75" x14ac:dyDescent="0.25">
      <c r="B22" s="22" t="s">
        <v>487</v>
      </c>
      <c r="C22" s="38"/>
      <c r="D22" s="39"/>
      <c r="E22" s="19">
        <v>11</v>
      </c>
      <c r="F22" s="16">
        <v>386</v>
      </c>
      <c r="G22" s="17">
        <v>1237.5</v>
      </c>
      <c r="H22" s="27">
        <f t="shared" si="0"/>
        <v>0</v>
      </c>
      <c r="I22" s="18"/>
      <c r="J22" s="22" t="s">
        <v>512</v>
      </c>
      <c r="K22" s="38"/>
      <c r="L22" s="39"/>
      <c r="M22" s="19">
        <v>11</v>
      </c>
      <c r="N22" s="16">
        <v>386</v>
      </c>
      <c r="O22" s="17">
        <v>1965.6999999999998</v>
      </c>
      <c r="P22" s="27">
        <f t="shared" si="1"/>
        <v>0</v>
      </c>
    </row>
    <row r="23" spans="2:16" x14ac:dyDescent="0.25">
      <c r="B23" s="22" t="s">
        <v>488</v>
      </c>
      <c r="C23" s="38"/>
      <c r="D23" s="39"/>
      <c r="E23" s="19">
        <v>12</v>
      </c>
      <c r="F23" s="16">
        <v>421</v>
      </c>
      <c r="G23" s="17">
        <v>1350</v>
      </c>
      <c r="H23" s="27">
        <f t="shared" si="0"/>
        <v>0</v>
      </c>
      <c r="J23" s="22" t="s">
        <v>513</v>
      </c>
      <c r="K23" s="38"/>
      <c r="L23" s="39"/>
      <c r="M23" s="19">
        <v>12</v>
      </c>
      <c r="N23" s="16">
        <v>421</v>
      </c>
      <c r="O23" s="17">
        <v>2144.3999999999996</v>
      </c>
      <c r="P23" s="27">
        <f t="shared" si="1"/>
        <v>0</v>
      </c>
    </row>
    <row r="24" spans="2:16" x14ac:dyDescent="0.25">
      <c r="B24" s="22" t="s">
        <v>489</v>
      </c>
      <c r="C24" s="38"/>
      <c r="D24" s="39"/>
      <c r="E24" s="19">
        <v>13</v>
      </c>
      <c r="F24" s="16">
        <v>456</v>
      </c>
      <c r="G24" s="17">
        <v>1462.5</v>
      </c>
      <c r="H24" s="27">
        <f t="shared" si="0"/>
        <v>0</v>
      </c>
      <c r="J24" s="22" t="s">
        <v>514</v>
      </c>
      <c r="K24" s="38"/>
      <c r="L24" s="39"/>
      <c r="M24" s="19">
        <v>13</v>
      </c>
      <c r="N24" s="16">
        <v>456</v>
      </c>
      <c r="O24" s="17">
        <v>2323.1</v>
      </c>
      <c r="P24" s="27">
        <f t="shared" si="1"/>
        <v>0</v>
      </c>
    </row>
    <row r="25" spans="2:16" x14ac:dyDescent="0.25">
      <c r="B25" s="22" t="s">
        <v>490</v>
      </c>
      <c r="C25" s="38"/>
      <c r="D25" s="39"/>
      <c r="E25" s="19">
        <v>14</v>
      </c>
      <c r="F25" s="16">
        <v>491</v>
      </c>
      <c r="G25" s="17">
        <v>1575</v>
      </c>
      <c r="H25" s="27">
        <f t="shared" si="0"/>
        <v>0</v>
      </c>
      <c r="J25" s="22" t="s">
        <v>515</v>
      </c>
      <c r="K25" s="38"/>
      <c r="L25" s="39"/>
      <c r="M25" s="19">
        <v>14</v>
      </c>
      <c r="N25" s="16">
        <v>491</v>
      </c>
      <c r="O25" s="17">
        <v>2501.7999999999997</v>
      </c>
      <c r="P25" s="27">
        <f t="shared" si="1"/>
        <v>0</v>
      </c>
    </row>
    <row r="26" spans="2:16" x14ac:dyDescent="0.25">
      <c r="B26" s="22" t="s">
        <v>491</v>
      </c>
      <c r="C26" s="38"/>
      <c r="D26" s="39"/>
      <c r="E26" s="19">
        <v>15</v>
      </c>
      <c r="F26" s="16">
        <v>526</v>
      </c>
      <c r="G26" s="17">
        <v>1687.5</v>
      </c>
      <c r="H26" s="27">
        <f t="shared" si="0"/>
        <v>0</v>
      </c>
      <c r="J26" s="22" t="s">
        <v>516</v>
      </c>
      <c r="K26" s="38"/>
      <c r="L26" s="39"/>
      <c r="M26" s="19">
        <v>15</v>
      </c>
      <c r="N26" s="16">
        <v>526</v>
      </c>
      <c r="O26" s="17">
        <v>2680.5</v>
      </c>
      <c r="P26" s="27">
        <f t="shared" si="1"/>
        <v>0</v>
      </c>
    </row>
    <row r="27" spans="2:16" x14ac:dyDescent="0.25">
      <c r="B27" s="22" t="s">
        <v>492</v>
      </c>
      <c r="C27" s="38"/>
      <c r="D27" s="39"/>
      <c r="E27" s="19">
        <v>16</v>
      </c>
      <c r="F27" s="16">
        <v>561</v>
      </c>
      <c r="G27" s="17">
        <v>1800</v>
      </c>
      <c r="H27" s="27">
        <f t="shared" si="0"/>
        <v>0</v>
      </c>
      <c r="J27" s="22" t="s">
        <v>517</v>
      </c>
      <c r="K27" s="38"/>
      <c r="L27" s="39"/>
      <c r="M27" s="19">
        <v>16</v>
      </c>
      <c r="N27" s="16">
        <v>561</v>
      </c>
      <c r="O27" s="17">
        <v>2859.2</v>
      </c>
      <c r="P27" s="27">
        <f t="shared" si="1"/>
        <v>0</v>
      </c>
    </row>
    <row r="28" spans="2:16" x14ac:dyDescent="0.25">
      <c r="B28" s="22" t="s">
        <v>493</v>
      </c>
      <c r="C28" s="38"/>
      <c r="D28" s="39"/>
      <c r="E28" s="19">
        <v>17</v>
      </c>
      <c r="F28" s="16">
        <v>596</v>
      </c>
      <c r="G28" s="17">
        <v>1912.5</v>
      </c>
      <c r="H28" s="27">
        <f t="shared" si="0"/>
        <v>0</v>
      </c>
      <c r="J28" s="22" t="s">
        <v>518</v>
      </c>
      <c r="K28" s="38"/>
      <c r="L28" s="39"/>
      <c r="M28" s="19">
        <v>17</v>
      </c>
      <c r="N28" s="16">
        <v>596</v>
      </c>
      <c r="O28" s="17">
        <v>3037.8999999999996</v>
      </c>
      <c r="P28" s="27">
        <f t="shared" si="1"/>
        <v>0</v>
      </c>
    </row>
    <row r="29" spans="2:16" x14ac:dyDescent="0.25">
      <c r="B29" s="22" t="s">
        <v>494</v>
      </c>
      <c r="C29" s="38"/>
      <c r="D29" s="39"/>
      <c r="E29" s="19">
        <v>18</v>
      </c>
      <c r="F29" s="16">
        <v>631</v>
      </c>
      <c r="G29" s="17">
        <v>2025</v>
      </c>
      <c r="H29" s="27">
        <f t="shared" si="0"/>
        <v>0</v>
      </c>
      <c r="J29" s="22" t="s">
        <v>519</v>
      </c>
      <c r="K29" s="38"/>
      <c r="L29" s="39"/>
      <c r="M29" s="19">
        <v>18</v>
      </c>
      <c r="N29" s="16">
        <v>631</v>
      </c>
      <c r="O29" s="17">
        <v>3216.6</v>
      </c>
      <c r="P29" s="27">
        <f t="shared" si="1"/>
        <v>0</v>
      </c>
    </row>
    <row r="30" spans="2:16" x14ac:dyDescent="0.25">
      <c r="B30" s="22" t="s">
        <v>495</v>
      </c>
      <c r="C30" s="38"/>
      <c r="D30" s="39"/>
      <c r="E30" s="19">
        <v>19</v>
      </c>
      <c r="F30" s="16">
        <v>666</v>
      </c>
      <c r="G30" s="17">
        <v>2137.5</v>
      </c>
      <c r="H30" s="27">
        <f t="shared" si="0"/>
        <v>0</v>
      </c>
      <c r="J30" s="22" t="s">
        <v>520</v>
      </c>
      <c r="K30" s="38"/>
      <c r="L30" s="39"/>
      <c r="M30" s="19">
        <v>19</v>
      </c>
      <c r="N30" s="16">
        <v>666</v>
      </c>
      <c r="O30" s="17">
        <v>3395.2999999999997</v>
      </c>
      <c r="P30" s="27">
        <f t="shared" si="1"/>
        <v>0</v>
      </c>
    </row>
    <row r="31" spans="2:16" x14ac:dyDescent="0.25">
      <c r="B31" s="22" t="s">
        <v>496</v>
      </c>
      <c r="C31" s="38"/>
      <c r="D31" s="39"/>
      <c r="E31" s="19">
        <v>20</v>
      </c>
      <c r="F31" s="16">
        <v>701</v>
      </c>
      <c r="G31" s="17">
        <v>2250</v>
      </c>
      <c r="H31" s="27">
        <f t="shared" si="0"/>
        <v>0</v>
      </c>
      <c r="J31" s="22" t="s">
        <v>521</v>
      </c>
      <c r="K31" s="38"/>
      <c r="L31" s="39"/>
      <c r="M31" s="19">
        <v>20</v>
      </c>
      <c r="N31" s="16">
        <v>701</v>
      </c>
      <c r="O31" s="17">
        <v>3574</v>
      </c>
      <c r="P31" s="27">
        <f t="shared" si="1"/>
        <v>0</v>
      </c>
    </row>
    <row r="32" spans="2:16" x14ac:dyDescent="0.25">
      <c r="B32" s="22" t="s">
        <v>497</v>
      </c>
      <c r="C32" s="38"/>
      <c r="D32" s="39"/>
      <c r="E32" s="19">
        <v>21</v>
      </c>
      <c r="F32" s="16">
        <v>736</v>
      </c>
      <c r="G32" s="17">
        <v>2362.5</v>
      </c>
      <c r="H32" s="27">
        <f t="shared" si="0"/>
        <v>0</v>
      </c>
      <c r="J32" s="22" t="s">
        <v>522</v>
      </c>
      <c r="K32" s="38"/>
      <c r="L32" s="39"/>
      <c r="M32" s="19">
        <v>21</v>
      </c>
      <c r="N32" s="16">
        <v>736</v>
      </c>
      <c r="O32" s="17">
        <v>3752.7</v>
      </c>
      <c r="P32" s="27">
        <f t="shared" si="1"/>
        <v>0</v>
      </c>
    </row>
    <row r="33" spans="2:16" x14ac:dyDescent="0.25">
      <c r="B33" s="22" t="s">
        <v>498</v>
      </c>
      <c r="C33" s="38"/>
      <c r="D33" s="39"/>
      <c r="E33" s="19">
        <v>22</v>
      </c>
      <c r="F33" s="16">
        <v>771</v>
      </c>
      <c r="G33" s="17">
        <v>2475</v>
      </c>
      <c r="H33" s="27">
        <f t="shared" si="0"/>
        <v>0</v>
      </c>
      <c r="J33" s="22" t="s">
        <v>523</v>
      </c>
      <c r="K33" s="38"/>
      <c r="L33" s="39"/>
      <c r="M33" s="19">
        <v>22</v>
      </c>
      <c r="N33" s="16">
        <v>771</v>
      </c>
      <c r="O33" s="17">
        <v>3931.3999999999996</v>
      </c>
      <c r="P33" s="27">
        <f t="shared" si="1"/>
        <v>0</v>
      </c>
    </row>
    <row r="34" spans="2:16" x14ac:dyDescent="0.25">
      <c r="B34" s="22" t="s">
        <v>499</v>
      </c>
      <c r="C34" s="38"/>
      <c r="D34" s="39"/>
      <c r="E34" s="19">
        <v>23</v>
      </c>
      <c r="F34" s="16">
        <v>806</v>
      </c>
      <c r="G34" s="17">
        <v>2587.5</v>
      </c>
      <c r="H34" s="27">
        <f t="shared" si="0"/>
        <v>0</v>
      </c>
      <c r="J34" s="22" t="s">
        <v>524</v>
      </c>
      <c r="K34" s="38"/>
      <c r="L34" s="39"/>
      <c r="M34" s="19">
        <v>23</v>
      </c>
      <c r="N34" s="16">
        <v>806</v>
      </c>
      <c r="O34" s="17">
        <v>4110.0999999999995</v>
      </c>
      <c r="P34" s="27">
        <f t="shared" si="1"/>
        <v>0</v>
      </c>
    </row>
    <row r="35" spans="2:16" x14ac:dyDescent="0.25">
      <c r="B35" s="22" t="s">
        <v>500</v>
      </c>
      <c r="C35" s="38"/>
      <c r="D35" s="39"/>
      <c r="E35" s="19">
        <v>24</v>
      </c>
      <c r="F35" s="16">
        <v>841</v>
      </c>
      <c r="G35" s="17">
        <v>2700</v>
      </c>
      <c r="H35" s="27">
        <f t="shared" si="0"/>
        <v>0</v>
      </c>
      <c r="J35" s="22" t="s">
        <v>525</v>
      </c>
      <c r="K35" s="38"/>
      <c r="L35" s="39"/>
      <c r="M35" s="19">
        <v>24</v>
      </c>
      <c r="N35" s="16">
        <v>841</v>
      </c>
      <c r="O35" s="17">
        <v>4288.7999999999993</v>
      </c>
      <c r="P35" s="27">
        <f t="shared" si="1"/>
        <v>0</v>
      </c>
    </row>
    <row r="36" spans="2:16" x14ac:dyDescent="0.25">
      <c r="B36" s="22" t="s">
        <v>501</v>
      </c>
      <c r="C36" s="38"/>
      <c r="D36" s="39"/>
      <c r="E36" s="19">
        <v>25</v>
      </c>
      <c r="F36" s="16">
        <v>876</v>
      </c>
      <c r="G36" s="17">
        <v>2812.5</v>
      </c>
      <c r="H36" s="27">
        <f t="shared" si="0"/>
        <v>0</v>
      </c>
      <c r="J36" s="22" t="s">
        <v>526</v>
      </c>
      <c r="K36" s="38"/>
      <c r="L36" s="39"/>
      <c r="M36" s="19">
        <v>25</v>
      </c>
      <c r="N36" s="16">
        <v>876</v>
      </c>
      <c r="O36" s="17">
        <v>4467.5</v>
      </c>
      <c r="P36" s="27">
        <f t="shared" si="1"/>
        <v>0</v>
      </c>
    </row>
    <row r="37" spans="2:16" x14ac:dyDescent="0.25">
      <c r="B37" s="22" t="s">
        <v>502</v>
      </c>
      <c r="C37" s="38"/>
      <c r="D37" s="39"/>
      <c r="E37" s="19">
        <v>26</v>
      </c>
      <c r="F37" s="16">
        <v>911</v>
      </c>
      <c r="G37" s="17">
        <v>2925</v>
      </c>
      <c r="H37" s="27">
        <f t="shared" si="0"/>
        <v>0</v>
      </c>
      <c r="J37" s="53"/>
      <c r="K37" s="54"/>
      <c r="L37" s="55"/>
      <c r="M37" s="40"/>
      <c r="N37" s="56"/>
      <c r="O37" s="57"/>
      <c r="P37" s="52"/>
    </row>
    <row r="38" spans="2:16" x14ac:dyDescent="0.25">
      <c r="B38" s="22" t="s">
        <v>503</v>
      </c>
      <c r="C38" s="38"/>
      <c r="D38" s="39"/>
      <c r="E38" s="19">
        <v>27</v>
      </c>
      <c r="F38" s="16">
        <v>946</v>
      </c>
      <c r="G38" s="17">
        <v>3037.5</v>
      </c>
      <c r="H38" s="27">
        <f t="shared" si="0"/>
        <v>0</v>
      </c>
      <c r="J38" s="53"/>
      <c r="K38" s="54"/>
      <c r="L38" s="55"/>
      <c r="M38" s="40"/>
      <c r="N38" s="56"/>
      <c r="O38" s="57"/>
      <c r="P38" s="52"/>
    </row>
  </sheetData>
  <mergeCells count="20">
    <mergeCell ref="C14:C38"/>
    <mergeCell ref="D14:D38"/>
    <mergeCell ref="K12:K13"/>
    <mergeCell ref="L12:L13"/>
    <mergeCell ref="K14:K36"/>
    <mergeCell ref="L14:L36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8"/>
  <sheetViews>
    <sheetView topLeftCell="D1" workbookViewId="0">
      <selection activeCell="H8" sqref="H8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6.425781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4" t="s">
        <v>528</v>
      </c>
      <c r="C11" s="35"/>
      <c r="D11" s="35"/>
      <c r="E11" s="35"/>
      <c r="F11" s="35"/>
      <c r="G11" s="35"/>
      <c r="H11" s="35"/>
      <c r="J11" s="34" t="s">
        <v>574</v>
      </c>
      <c r="K11" s="35"/>
      <c r="L11" s="35"/>
      <c r="M11" s="35"/>
      <c r="N11" s="35"/>
      <c r="O11" s="35"/>
      <c r="P11" s="35"/>
    </row>
    <row r="12" spans="2:16" ht="15" customHeight="1" x14ac:dyDescent="0.25">
      <c r="B12" s="36" t="s">
        <v>5</v>
      </c>
      <c r="C12" s="28" t="s">
        <v>14</v>
      </c>
      <c r="D12" s="28" t="s">
        <v>6</v>
      </c>
      <c r="E12" s="28" t="s">
        <v>7</v>
      </c>
      <c r="F12" s="30" t="s">
        <v>8</v>
      </c>
      <c r="G12" s="31" t="s">
        <v>9</v>
      </c>
      <c r="H12" s="33" t="s">
        <v>10</v>
      </c>
      <c r="J12" s="36" t="s">
        <v>5</v>
      </c>
      <c r="K12" s="28" t="s">
        <v>14</v>
      </c>
      <c r="L12" s="28" t="s">
        <v>6</v>
      </c>
      <c r="M12" s="28" t="s">
        <v>7</v>
      </c>
      <c r="N12" s="30" t="s">
        <v>8</v>
      </c>
      <c r="O12" s="31" t="s">
        <v>9</v>
      </c>
      <c r="P12" s="33" t="s">
        <v>10</v>
      </c>
    </row>
    <row r="13" spans="2:16" ht="34.5" customHeight="1" x14ac:dyDescent="0.25">
      <c r="B13" s="37"/>
      <c r="C13" s="29"/>
      <c r="D13" s="29"/>
      <c r="E13" s="29"/>
      <c r="F13" s="28"/>
      <c r="G13" s="32"/>
      <c r="H13" s="33"/>
      <c r="J13" s="37"/>
      <c r="K13" s="29"/>
      <c r="L13" s="29"/>
      <c r="M13" s="29"/>
      <c r="N13" s="28"/>
      <c r="O13" s="32"/>
      <c r="P13" s="33"/>
    </row>
    <row r="14" spans="2:16" x14ac:dyDescent="0.25">
      <c r="B14" s="22" t="s">
        <v>529</v>
      </c>
      <c r="C14" s="38">
        <v>1750</v>
      </c>
      <c r="D14" s="39">
        <v>55</v>
      </c>
      <c r="E14" s="19">
        <v>3</v>
      </c>
      <c r="F14" s="19">
        <v>106</v>
      </c>
      <c r="G14" s="23">
        <v>390.29999999999995</v>
      </c>
      <c r="H14" s="27">
        <f>G14*POWER((($F$4+$F$6)/2-$F$8)/70,1.27)</f>
        <v>0</v>
      </c>
      <c r="I14" s="24"/>
      <c r="J14" s="22" t="s">
        <v>554</v>
      </c>
      <c r="K14" s="38">
        <v>1750</v>
      </c>
      <c r="L14" s="39">
        <v>78</v>
      </c>
      <c r="M14" s="19">
        <v>3</v>
      </c>
      <c r="N14" s="19">
        <v>106</v>
      </c>
      <c r="O14" s="23">
        <v>617.40000000000009</v>
      </c>
      <c r="P14" s="27">
        <f>O14*POWER((($F$4+$F$6)/2-$F$8)/70,1.3)</f>
        <v>0</v>
      </c>
    </row>
    <row r="15" spans="2:16" x14ac:dyDescent="0.25">
      <c r="B15" s="22" t="s">
        <v>530</v>
      </c>
      <c r="C15" s="38"/>
      <c r="D15" s="39"/>
      <c r="E15" s="19">
        <v>4</v>
      </c>
      <c r="F15" s="19">
        <v>141</v>
      </c>
      <c r="G15" s="23">
        <v>520.4</v>
      </c>
      <c r="H15" s="27">
        <f t="shared" ref="H15:H38" si="0">G15*POWER((($F$4+$F$6)/2-$F$8)/70,1.27)</f>
        <v>0</v>
      </c>
      <c r="I15" s="24"/>
      <c r="J15" s="22" t="s">
        <v>555</v>
      </c>
      <c r="K15" s="38"/>
      <c r="L15" s="39"/>
      <c r="M15" s="19">
        <v>4</v>
      </c>
      <c r="N15" s="19">
        <v>141</v>
      </c>
      <c r="O15" s="23">
        <v>823.2</v>
      </c>
      <c r="P15" s="27">
        <f t="shared" ref="P15:P36" si="1">O15*POWER((($F$4+$F$6)/2-$F$8)/70,1.3)</f>
        <v>0</v>
      </c>
    </row>
    <row r="16" spans="2:16" x14ac:dyDescent="0.25">
      <c r="B16" s="22" t="s">
        <v>531</v>
      </c>
      <c r="C16" s="38"/>
      <c r="D16" s="39"/>
      <c r="E16" s="19">
        <v>5</v>
      </c>
      <c r="F16" s="19">
        <v>176</v>
      </c>
      <c r="G16" s="23">
        <v>650.5</v>
      </c>
      <c r="H16" s="27">
        <f t="shared" si="0"/>
        <v>0</v>
      </c>
      <c r="I16" s="24"/>
      <c r="J16" s="22" t="s">
        <v>556</v>
      </c>
      <c r="K16" s="38"/>
      <c r="L16" s="39"/>
      <c r="M16" s="19">
        <v>5</v>
      </c>
      <c r="N16" s="19">
        <v>176</v>
      </c>
      <c r="O16" s="23">
        <v>1029</v>
      </c>
      <c r="P16" s="27">
        <f t="shared" si="1"/>
        <v>0</v>
      </c>
    </row>
    <row r="17" spans="2:16" x14ac:dyDescent="0.25">
      <c r="B17" s="22" t="s">
        <v>532</v>
      </c>
      <c r="C17" s="38"/>
      <c r="D17" s="39"/>
      <c r="E17" s="19">
        <v>6</v>
      </c>
      <c r="F17" s="19">
        <v>211</v>
      </c>
      <c r="G17" s="23">
        <v>780.59999999999991</v>
      </c>
      <c r="H17" s="27">
        <f t="shared" si="0"/>
        <v>0</v>
      </c>
      <c r="I17" s="24"/>
      <c r="J17" s="22" t="s">
        <v>557</v>
      </c>
      <c r="K17" s="38"/>
      <c r="L17" s="39"/>
      <c r="M17" s="19">
        <v>6</v>
      </c>
      <c r="N17" s="19">
        <v>211</v>
      </c>
      <c r="O17" s="23">
        <v>1234.8000000000002</v>
      </c>
      <c r="P17" s="27">
        <f t="shared" si="1"/>
        <v>0</v>
      </c>
    </row>
    <row r="18" spans="2:16" x14ac:dyDescent="0.25">
      <c r="B18" s="22" t="s">
        <v>533</v>
      </c>
      <c r="C18" s="38"/>
      <c r="D18" s="39"/>
      <c r="E18" s="19">
        <v>7</v>
      </c>
      <c r="F18" s="16">
        <v>246</v>
      </c>
      <c r="G18" s="17">
        <v>910.69999999999993</v>
      </c>
      <c r="H18" s="27">
        <f t="shared" si="0"/>
        <v>0</v>
      </c>
      <c r="J18" s="22" t="s">
        <v>558</v>
      </c>
      <c r="K18" s="38"/>
      <c r="L18" s="39"/>
      <c r="M18" s="19">
        <v>7</v>
      </c>
      <c r="N18" s="16">
        <v>246</v>
      </c>
      <c r="O18" s="17">
        <v>1440.6000000000001</v>
      </c>
      <c r="P18" s="27">
        <f t="shared" si="1"/>
        <v>0</v>
      </c>
    </row>
    <row r="19" spans="2:16" x14ac:dyDescent="0.25">
      <c r="B19" s="22" t="s">
        <v>534</v>
      </c>
      <c r="C19" s="38"/>
      <c r="D19" s="39"/>
      <c r="E19" s="19">
        <v>8</v>
      </c>
      <c r="F19" s="16">
        <v>281</v>
      </c>
      <c r="G19" s="17">
        <v>1040.8</v>
      </c>
      <c r="H19" s="27">
        <f t="shared" si="0"/>
        <v>0</v>
      </c>
      <c r="J19" s="22" t="s">
        <v>559</v>
      </c>
      <c r="K19" s="38"/>
      <c r="L19" s="39"/>
      <c r="M19" s="19">
        <v>8</v>
      </c>
      <c r="N19" s="16">
        <v>281</v>
      </c>
      <c r="O19" s="17">
        <v>1646.4</v>
      </c>
      <c r="P19" s="27">
        <f t="shared" si="1"/>
        <v>0</v>
      </c>
    </row>
    <row r="20" spans="2:16" x14ac:dyDescent="0.25">
      <c r="B20" s="22" t="s">
        <v>535</v>
      </c>
      <c r="C20" s="38"/>
      <c r="D20" s="39"/>
      <c r="E20" s="19">
        <v>9</v>
      </c>
      <c r="F20" s="16">
        <v>316</v>
      </c>
      <c r="G20" s="17">
        <v>1170.8999999999999</v>
      </c>
      <c r="H20" s="27">
        <f t="shared" si="0"/>
        <v>0</v>
      </c>
      <c r="J20" s="22" t="s">
        <v>560</v>
      </c>
      <c r="K20" s="38"/>
      <c r="L20" s="39"/>
      <c r="M20" s="19">
        <v>9</v>
      </c>
      <c r="N20" s="16">
        <v>316</v>
      </c>
      <c r="O20" s="17">
        <v>1852.2</v>
      </c>
      <c r="P20" s="27">
        <f t="shared" si="1"/>
        <v>0</v>
      </c>
    </row>
    <row r="21" spans="2:16" x14ac:dyDescent="0.25">
      <c r="B21" s="22" t="s">
        <v>536</v>
      </c>
      <c r="C21" s="38"/>
      <c r="D21" s="39"/>
      <c r="E21" s="19">
        <v>10</v>
      </c>
      <c r="F21" s="16">
        <v>351</v>
      </c>
      <c r="G21" s="17">
        <v>1301</v>
      </c>
      <c r="H21" s="27">
        <f t="shared" si="0"/>
        <v>0</v>
      </c>
      <c r="J21" s="22" t="s">
        <v>561</v>
      </c>
      <c r="K21" s="38"/>
      <c r="L21" s="39"/>
      <c r="M21" s="19">
        <v>10</v>
      </c>
      <c r="N21" s="16">
        <v>351</v>
      </c>
      <c r="O21" s="17">
        <v>2058</v>
      </c>
      <c r="P21" s="27">
        <f t="shared" si="1"/>
        <v>0</v>
      </c>
    </row>
    <row r="22" spans="2:16" ht="15.75" x14ac:dyDescent="0.25">
      <c r="B22" s="22" t="s">
        <v>537</v>
      </c>
      <c r="C22" s="38"/>
      <c r="D22" s="39"/>
      <c r="E22" s="19">
        <v>11</v>
      </c>
      <c r="F22" s="16">
        <v>386</v>
      </c>
      <c r="G22" s="17">
        <v>1431.1</v>
      </c>
      <c r="H22" s="27">
        <f t="shared" si="0"/>
        <v>0</v>
      </c>
      <c r="I22" s="18"/>
      <c r="J22" s="22" t="s">
        <v>562</v>
      </c>
      <c r="K22" s="38"/>
      <c r="L22" s="39"/>
      <c r="M22" s="19">
        <v>11</v>
      </c>
      <c r="N22" s="16">
        <v>386</v>
      </c>
      <c r="O22" s="17">
        <v>2263.8000000000002</v>
      </c>
      <c r="P22" s="27">
        <f t="shared" si="1"/>
        <v>0</v>
      </c>
    </row>
    <row r="23" spans="2:16" x14ac:dyDescent="0.25">
      <c r="B23" s="22" t="s">
        <v>538</v>
      </c>
      <c r="C23" s="38"/>
      <c r="D23" s="39"/>
      <c r="E23" s="19">
        <v>12</v>
      </c>
      <c r="F23" s="16">
        <v>421</v>
      </c>
      <c r="G23" s="17">
        <v>1561.1999999999998</v>
      </c>
      <c r="H23" s="27">
        <f t="shared" si="0"/>
        <v>0</v>
      </c>
      <c r="J23" s="22" t="s">
        <v>563</v>
      </c>
      <c r="K23" s="38"/>
      <c r="L23" s="39"/>
      <c r="M23" s="19">
        <v>12</v>
      </c>
      <c r="N23" s="16">
        <v>421</v>
      </c>
      <c r="O23" s="17">
        <v>2469.6000000000004</v>
      </c>
      <c r="P23" s="27">
        <f t="shared" si="1"/>
        <v>0</v>
      </c>
    </row>
    <row r="24" spans="2:16" x14ac:dyDescent="0.25">
      <c r="B24" s="22" t="s">
        <v>539</v>
      </c>
      <c r="C24" s="38"/>
      <c r="D24" s="39"/>
      <c r="E24" s="19">
        <v>13</v>
      </c>
      <c r="F24" s="16">
        <v>456</v>
      </c>
      <c r="G24" s="17">
        <v>1691.3</v>
      </c>
      <c r="H24" s="27">
        <f t="shared" si="0"/>
        <v>0</v>
      </c>
      <c r="J24" s="22" t="s">
        <v>564</v>
      </c>
      <c r="K24" s="38"/>
      <c r="L24" s="39"/>
      <c r="M24" s="19">
        <v>13</v>
      </c>
      <c r="N24" s="16">
        <v>456</v>
      </c>
      <c r="O24" s="17">
        <v>2675.4</v>
      </c>
      <c r="P24" s="27">
        <f t="shared" si="1"/>
        <v>0</v>
      </c>
    </row>
    <row r="25" spans="2:16" x14ac:dyDescent="0.25">
      <c r="B25" s="22" t="s">
        <v>540</v>
      </c>
      <c r="C25" s="38"/>
      <c r="D25" s="39"/>
      <c r="E25" s="19">
        <v>14</v>
      </c>
      <c r="F25" s="16">
        <v>491</v>
      </c>
      <c r="G25" s="17">
        <v>1821.3999999999999</v>
      </c>
      <c r="H25" s="27">
        <f t="shared" si="0"/>
        <v>0</v>
      </c>
      <c r="J25" s="22" t="s">
        <v>565</v>
      </c>
      <c r="K25" s="38"/>
      <c r="L25" s="39"/>
      <c r="M25" s="19">
        <v>14</v>
      </c>
      <c r="N25" s="16">
        <v>491</v>
      </c>
      <c r="O25" s="17">
        <v>2881.2000000000003</v>
      </c>
      <c r="P25" s="27">
        <f t="shared" si="1"/>
        <v>0</v>
      </c>
    </row>
    <row r="26" spans="2:16" x14ac:dyDescent="0.25">
      <c r="B26" s="22" t="s">
        <v>541</v>
      </c>
      <c r="C26" s="38"/>
      <c r="D26" s="39"/>
      <c r="E26" s="19">
        <v>15</v>
      </c>
      <c r="F26" s="16">
        <v>526</v>
      </c>
      <c r="G26" s="17">
        <v>1951.5</v>
      </c>
      <c r="H26" s="27">
        <f t="shared" si="0"/>
        <v>0</v>
      </c>
      <c r="J26" s="22" t="s">
        <v>566</v>
      </c>
      <c r="K26" s="38"/>
      <c r="L26" s="39"/>
      <c r="M26" s="19">
        <v>15</v>
      </c>
      <c r="N26" s="16">
        <v>526</v>
      </c>
      <c r="O26" s="17">
        <v>3087</v>
      </c>
      <c r="P26" s="27">
        <f t="shared" si="1"/>
        <v>0</v>
      </c>
    </row>
    <row r="27" spans="2:16" x14ac:dyDescent="0.25">
      <c r="B27" s="22" t="s">
        <v>542</v>
      </c>
      <c r="C27" s="38"/>
      <c r="D27" s="39"/>
      <c r="E27" s="19">
        <v>16</v>
      </c>
      <c r="F27" s="16">
        <v>561</v>
      </c>
      <c r="G27" s="17">
        <v>2081.6</v>
      </c>
      <c r="H27" s="27">
        <f t="shared" si="0"/>
        <v>0</v>
      </c>
      <c r="J27" s="22" t="s">
        <v>567</v>
      </c>
      <c r="K27" s="38"/>
      <c r="L27" s="39"/>
      <c r="M27" s="19">
        <v>16</v>
      </c>
      <c r="N27" s="16">
        <v>561</v>
      </c>
      <c r="O27" s="17">
        <v>3292.8</v>
      </c>
      <c r="P27" s="27">
        <f t="shared" si="1"/>
        <v>0</v>
      </c>
    </row>
    <row r="28" spans="2:16" x14ac:dyDescent="0.25">
      <c r="B28" s="22" t="s">
        <v>543</v>
      </c>
      <c r="C28" s="38"/>
      <c r="D28" s="39"/>
      <c r="E28" s="19">
        <v>17</v>
      </c>
      <c r="F28" s="16">
        <v>596</v>
      </c>
      <c r="G28" s="17">
        <v>2211.6999999999998</v>
      </c>
      <c r="H28" s="27">
        <f t="shared" si="0"/>
        <v>0</v>
      </c>
      <c r="J28" s="22" t="s">
        <v>568</v>
      </c>
      <c r="K28" s="38"/>
      <c r="L28" s="39"/>
      <c r="M28" s="19">
        <v>17</v>
      </c>
      <c r="N28" s="16">
        <v>596</v>
      </c>
      <c r="O28" s="17">
        <v>3498.6000000000004</v>
      </c>
      <c r="P28" s="27">
        <f t="shared" si="1"/>
        <v>0</v>
      </c>
    </row>
    <row r="29" spans="2:16" x14ac:dyDescent="0.25">
      <c r="B29" s="22" t="s">
        <v>544</v>
      </c>
      <c r="C29" s="38"/>
      <c r="D29" s="39"/>
      <c r="E29" s="19">
        <v>18</v>
      </c>
      <c r="F29" s="16">
        <v>631</v>
      </c>
      <c r="G29" s="17">
        <v>2341.7999999999997</v>
      </c>
      <c r="H29" s="27">
        <f t="shared" si="0"/>
        <v>0</v>
      </c>
      <c r="J29" s="22" t="s">
        <v>569</v>
      </c>
      <c r="K29" s="38"/>
      <c r="L29" s="39"/>
      <c r="M29" s="19">
        <v>18</v>
      </c>
      <c r="N29" s="16">
        <v>631</v>
      </c>
      <c r="O29" s="17">
        <v>3704.4</v>
      </c>
      <c r="P29" s="27">
        <f t="shared" si="1"/>
        <v>0</v>
      </c>
    </row>
    <row r="30" spans="2:16" x14ac:dyDescent="0.25">
      <c r="B30" s="22" t="s">
        <v>545</v>
      </c>
      <c r="C30" s="38"/>
      <c r="D30" s="39"/>
      <c r="E30" s="19">
        <v>19</v>
      </c>
      <c r="F30" s="16">
        <v>666</v>
      </c>
      <c r="G30" s="17">
        <v>2471.9</v>
      </c>
      <c r="H30" s="27">
        <f t="shared" si="0"/>
        <v>0</v>
      </c>
      <c r="J30" s="22" t="s">
        <v>570</v>
      </c>
      <c r="K30" s="38"/>
      <c r="L30" s="39"/>
      <c r="M30" s="19">
        <v>19</v>
      </c>
      <c r="N30" s="16">
        <v>666</v>
      </c>
      <c r="O30" s="17">
        <v>3910.2000000000003</v>
      </c>
      <c r="P30" s="27">
        <f t="shared" si="1"/>
        <v>0</v>
      </c>
    </row>
    <row r="31" spans="2:16" x14ac:dyDescent="0.25">
      <c r="B31" s="22" t="s">
        <v>546</v>
      </c>
      <c r="C31" s="38"/>
      <c r="D31" s="39"/>
      <c r="E31" s="19">
        <v>20</v>
      </c>
      <c r="F31" s="16">
        <v>701</v>
      </c>
      <c r="G31" s="17">
        <v>2602</v>
      </c>
      <c r="H31" s="27">
        <f t="shared" si="0"/>
        <v>0</v>
      </c>
      <c r="J31" s="22" t="s">
        <v>571</v>
      </c>
      <c r="K31" s="38"/>
      <c r="L31" s="39"/>
      <c r="M31" s="19">
        <v>20</v>
      </c>
      <c r="N31" s="16">
        <v>701</v>
      </c>
      <c r="O31" s="17">
        <v>4116</v>
      </c>
      <c r="P31" s="27">
        <f t="shared" si="1"/>
        <v>0</v>
      </c>
    </row>
    <row r="32" spans="2:16" x14ac:dyDescent="0.25">
      <c r="B32" s="22" t="s">
        <v>547</v>
      </c>
      <c r="C32" s="38"/>
      <c r="D32" s="39"/>
      <c r="E32" s="19">
        <v>21</v>
      </c>
      <c r="F32" s="16">
        <v>736</v>
      </c>
      <c r="G32" s="17">
        <v>2732.1</v>
      </c>
      <c r="H32" s="27">
        <f t="shared" si="0"/>
        <v>0</v>
      </c>
      <c r="J32" s="22" t="s">
        <v>572</v>
      </c>
      <c r="K32" s="38"/>
      <c r="L32" s="39"/>
      <c r="M32" s="19">
        <v>21</v>
      </c>
      <c r="N32" s="16">
        <v>736</v>
      </c>
      <c r="O32" s="17">
        <v>4321.8</v>
      </c>
      <c r="P32" s="27">
        <f t="shared" si="1"/>
        <v>0</v>
      </c>
    </row>
    <row r="33" spans="2:16" x14ac:dyDescent="0.25">
      <c r="B33" s="22" t="s">
        <v>548</v>
      </c>
      <c r="C33" s="38"/>
      <c r="D33" s="39"/>
      <c r="E33" s="19">
        <v>22</v>
      </c>
      <c r="F33" s="16">
        <v>771</v>
      </c>
      <c r="G33" s="17">
        <v>2862.2</v>
      </c>
      <c r="H33" s="27">
        <f t="shared" si="0"/>
        <v>0</v>
      </c>
      <c r="J33" s="22" t="s">
        <v>573</v>
      </c>
      <c r="K33" s="38"/>
      <c r="L33" s="39"/>
      <c r="M33" s="19">
        <v>22</v>
      </c>
      <c r="N33" s="16">
        <v>771</v>
      </c>
      <c r="O33" s="17">
        <v>4527.6000000000004</v>
      </c>
      <c r="P33" s="27">
        <f t="shared" si="1"/>
        <v>0</v>
      </c>
    </row>
    <row r="34" spans="2:16" x14ac:dyDescent="0.25">
      <c r="B34" s="22" t="s">
        <v>549</v>
      </c>
      <c r="C34" s="38"/>
      <c r="D34" s="39"/>
      <c r="E34" s="19">
        <v>23</v>
      </c>
      <c r="F34" s="16">
        <v>806</v>
      </c>
      <c r="G34" s="17">
        <v>2992.2999999999997</v>
      </c>
      <c r="H34" s="27">
        <f t="shared" si="0"/>
        <v>0</v>
      </c>
      <c r="J34" s="46"/>
      <c r="K34" s="47"/>
      <c r="L34" s="48"/>
      <c r="M34" s="49"/>
      <c r="N34" s="50"/>
      <c r="O34" s="51"/>
      <c r="P34" s="52"/>
    </row>
    <row r="35" spans="2:16" x14ac:dyDescent="0.25">
      <c r="B35" s="22" t="s">
        <v>550</v>
      </c>
      <c r="C35" s="38"/>
      <c r="D35" s="39"/>
      <c r="E35" s="19">
        <v>24</v>
      </c>
      <c r="F35" s="16">
        <v>841</v>
      </c>
      <c r="G35" s="17">
        <v>3122.3999999999996</v>
      </c>
      <c r="H35" s="27">
        <f t="shared" si="0"/>
        <v>0</v>
      </c>
      <c r="J35" s="46"/>
      <c r="K35" s="47"/>
      <c r="L35" s="48"/>
      <c r="M35" s="49"/>
      <c r="N35" s="50"/>
      <c r="O35" s="51"/>
      <c r="P35" s="52"/>
    </row>
    <row r="36" spans="2:16" x14ac:dyDescent="0.25">
      <c r="B36" s="22" t="s">
        <v>551</v>
      </c>
      <c r="C36" s="38"/>
      <c r="D36" s="39"/>
      <c r="E36" s="19">
        <v>25</v>
      </c>
      <c r="F36" s="16">
        <v>876</v>
      </c>
      <c r="G36" s="17">
        <v>3252.5</v>
      </c>
      <c r="H36" s="27">
        <f t="shared" si="0"/>
        <v>0</v>
      </c>
      <c r="J36" s="46"/>
      <c r="K36" s="47"/>
      <c r="L36" s="48"/>
      <c r="M36" s="49"/>
      <c r="N36" s="50"/>
      <c r="O36" s="51"/>
      <c r="P36" s="52"/>
    </row>
    <row r="37" spans="2:16" x14ac:dyDescent="0.25">
      <c r="B37" s="22" t="s">
        <v>552</v>
      </c>
      <c r="C37" s="38"/>
      <c r="D37" s="39"/>
      <c r="E37" s="19">
        <v>26</v>
      </c>
      <c r="F37" s="16">
        <v>911</v>
      </c>
      <c r="G37" s="17">
        <v>3382.6</v>
      </c>
      <c r="H37" s="27">
        <f t="shared" si="0"/>
        <v>0</v>
      </c>
    </row>
    <row r="38" spans="2:16" x14ac:dyDescent="0.25">
      <c r="B38" s="22" t="s">
        <v>553</v>
      </c>
      <c r="C38" s="38"/>
      <c r="D38" s="39"/>
      <c r="E38" s="19">
        <v>27</v>
      </c>
      <c r="F38" s="16">
        <v>946</v>
      </c>
      <c r="G38" s="17">
        <v>3512.7</v>
      </c>
      <c r="H38" s="27">
        <f t="shared" si="0"/>
        <v>0</v>
      </c>
    </row>
  </sheetData>
  <mergeCells count="20">
    <mergeCell ref="C14:C38"/>
    <mergeCell ref="D14:D38"/>
    <mergeCell ref="K12:K13"/>
    <mergeCell ref="L12:L13"/>
    <mergeCell ref="K14:K33"/>
    <mergeCell ref="L14:L33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P41"/>
  <sheetViews>
    <sheetView tabSelected="1"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5.57031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4" t="s">
        <v>575</v>
      </c>
      <c r="C11" s="35"/>
      <c r="D11" s="35"/>
      <c r="E11" s="35"/>
      <c r="F11" s="35"/>
      <c r="G11" s="35"/>
      <c r="H11" s="35"/>
      <c r="J11" s="34" t="s">
        <v>601</v>
      </c>
      <c r="K11" s="35"/>
      <c r="L11" s="35"/>
      <c r="M11" s="35"/>
      <c r="N11" s="35"/>
      <c r="O11" s="35"/>
      <c r="P11" s="35"/>
    </row>
    <row r="12" spans="2:16" ht="15" customHeight="1" x14ac:dyDescent="0.25">
      <c r="B12" s="36" t="s">
        <v>5</v>
      </c>
      <c r="C12" s="28" t="s">
        <v>14</v>
      </c>
      <c r="D12" s="28" t="s">
        <v>6</v>
      </c>
      <c r="E12" s="28" t="s">
        <v>7</v>
      </c>
      <c r="F12" s="30" t="s">
        <v>8</v>
      </c>
      <c r="G12" s="31" t="s">
        <v>9</v>
      </c>
      <c r="H12" s="33" t="s">
        <v>10</v>
      </c>
      <c r="J12" s="36" t="s">
        <v>5</v>
      </c>
      <c r="K12" s="28" t="s">
        <v>14</v>
      </c>
      <c r="L12" s="28" t="s">
        <v>6</v>
      </c>
      <c r="M12" s="28" t="s">
        <v>7</v>
      </c>
      <c r="N12" s="30" t="s">
        <v>8</v>
      </c>
      <c r="O12" s="31" t="s">
        <v>9</v>
      </c>
      <c r="P12" s="33" t="s">
        <v>10</v>
      </c>
    </row>
    <row r="13" spans="2:16" ht="36" customHeight="1" x14ac:dyDescent="0.25">
      <c r="B13" s="37"/>
      <c r="C13" s="29"/>
      <c r="D13" s="29"/>
      <c r="E13" s="29"/>
      <c r="F13" s="28"/>
      <c r="G13" s="32"/>
      <c r="H13" s="33"/>
      <c r="J13" s="37"/>
      <c r="K13" s="29"/>
      <c r="L13" s="29"/>
      <c r="M13" s="29"/>
      <c r="N13" s="28"/>
      <c r="O13" s="32"/>
      <c r="P13" s="33"/>
    </row>
    <row r="14" spans="2:16" x14ac:dyDescent="0.25">
      <c r="B14" s="22" t="s">
        <v>576</v>
      </c>
      <c r="C14" s="38">
        <v>2000</v>
      </c>
      <c r="D14" s="39">
        <v>55</v>
      </c>
      <c r="E14" s="19">
        <v>3</v>
      </c>
      <c r="F14" s="19">
        <v>106</v>
      </c>
      <c r="G14" s="23">
        <v>443.70000000000005</v>
      </c>
      <c r="H14" s="27">
        <f>G14*POWER((($F$4+$F$6)/2-$F$8)/70,1.27)</f>
        <v>0</v>
      </c>
      <c r="I14" s="24"/>
      <c r="J14" s="22" t="s">
        <v>602</v>
      </c>
      <c r="K14" s="38">
        <v>2000</v>
      </c>
      <c r="L14" s="39">
        <v>78</v>
      </c>
      <c r="M14" s="19">
        <v>3</v>
      </c>
      <c r="N14" s="19">
        <v>106</v>
      </c>
      <c r="O14" s="23">
        <v>698.09999999999991</v>
      </c>
      <c r="P14" s="27">
        <f>O14*POWER((($F$4+$F$6)/2-$F$8)/70,1.29)</f>
        <v>0</v>
      </c>
    </row>
    <row r="15" spans="2:16" x14ac:dyDescent="0.25">
      <c r="B15" s="22" t="s">
        <v>577</v>
      </c>
      <c r="C15" s="38"/>
      <c r="D15" s="39"/>
      <c r="E15" s="19">
        <v>4</v>
      </c>
      <c r="F15" s="19">
        <v>141</v>
      </c>
      <c r="G15" s="23">
        <v>591.6</v>
      </c>
      <c r="H15" s="27">
        <f t="shared" ref="H15:H41" si="0">G15*POWER((($F$4+$F$6)/2-$F$8)/70,1.27)</f>
        <v>0</v>
      </c>
      <c r="I15" s="24"/>
      <c r="J15" s="22" t="s">
        <v>603</v>
      </c>
      <c r="K15" s="38"/>
      <c r="L15" s="39"/>
      <c r="M15" s="19">
        <v>4</v>
      </c>
      <c r="N15" s="19">
        <v>141</v>
      </c>
      <c r="O15" s="23">
        <v>930.8</v>
      </c>
      <c r="P15" s="27">
        <f t="shared" ref="P15:P34" si="1">O15*POWER((($F$4+$F$6)/2-$F$8)/70,1.29)</f>
        <v>0</v>
      </c>
    </row>
    <row r="16" spans="2:16" x14ac:dyDescent="0.25">
      <c r="B16" s="22" t="s">
        <v>578</v>
      </c>
      <c r="C16" s="38"/>
      <c r="D16" s="39"/>
      <c r="E16" s="19">
        <v>5</v>
      </c>
      <c r="F16" s="19">
        <v>176</v>
      </c>
      <c r="G16" s="23">
        <v>739.5</v>
      </c>
      <c r="H16" s="27">
        <f t="shared" si="0"/>
        <v>0</v>
      </c>
      <c r="I16" s="24"/>
      <c r="J16" s="22" t="s">
        <v>604</v>
      </c>
      <c r="K16" s="38"/>
      <c r="L16" s="39"/>
      <c r="M16" s="19">
        <v>5</v>
      </c>
      <c r="N16" s="19">
        <v>176</v>
      </c>
      <c r="O16" s="23">
        <v>1163.5</v>
      </c>
      <c r="P16" s="27">
        <f t="shared" si="1"/>
        <v>0</v>
      </c>
    </row>
    <row r="17" spans="2:16" x14ac:dyDescent="0.25">
      <c r="B17" s="22" t="s">
        <v>579</v>
      </c>
      <c r="C17" s="38"/>
      <c r="D17" s="39"/>
      <c r="E17" s="19">
        <v>6</v>
      </c>
      <c r="F17" s="19">
        <v>211</v>
      </c>
      <c r="G17" s="23">
        <v>887.40000000000009</v>
      </c>
      <c r="H17" s="27">
        <f t="shared" si="0"/>
        <v>0</v>
      </c>
      <c r="I17" s="24"/>
      <c r="J17" s="22" t="s">
        <v>605</v>
      </c>
      <c r="K17" s="38"/>
      <c r="L17" s="39"/>
      <c r="M17" s="19">
        <v>6</v>
      </c>
      <c r="N17" s="19">
        <v>211</v>
      </c>
      <c r="O17" s="23">
        <v>1396.1999999999998</v>
      </c>
      <c r="P17" s="27">
        <f t="shared" si="1"/>
        <v>0</v>
      </c>
    </row>
    <row r="18" spans="2:16" x14ac:dyDescent="0.25">
      <c r="B18" s="22" t="s">
        <v>580</v>
      </c>
      <c r="C18" s="38"/>
      <c r="D18" s="39"/>
      <c r="E18" s="19">
        <v>7</v>
      </c>
      <c r="F18" s="16">
        <v>246</v>
      </c>
      <c r="G18" s="17">
        <v>1035.3</v>
      </c>
      <c r="H18" s="27">
        <f t="shared" si="0"/>
        <v>0</v>
      </c>
      <c r="J18" s="22" t="s">
        <v>606</v>
      </c>
      <c r="K18" s="38"/>
      <c r="L18" s="39"/>
      <c r="M18" s="19">
        <v>7</v>
      </c>
      <c r="N18" s="16">
        <v>246</v>
      </c>
      <c r="O18" s="17">
        <v>1628.8999999999999</v>
      </c>
      <c r="P18" s="27">
        <f t="shared" si="1"/>
        <v>0</v>
      </c>
    </row>
    <row r="19" spans="2:16" x14ac:dyDescent="0.25">
      <c r="B19" s="22" t="s">
        <v>581</v>
      </c>
      <c r="C19" s="38"/>
      <c r="D19" s="39"/>
      <c r="E19" s="19">
        <v>8</v>
      </c>
      <c r="F19" s="16">
        <v>281</v>
      </c>
      <c r="G19" s="17">
        <v>1183.2</v>
      </c>
      <c r="H19" s="27">
        <f t="shared" si="0"/>
        <v>0</v>
      </c>
      <c r="J19" s="22" t="s">
        <v>607</v>
      </c>
      <c r="K19" s="38"/>
      <c r="L19" s="39"/>
      <c r="M19" s="19">
        <v>8</v>
      </c>
      <c r="N19" s="16">
        <v>281</v>
      </c>
      <c r="O19" s="17">
        <v>1861.6</v>
      </c>
      <c r="P19" s="27">
        <f t="shared" si="1"/>
        <v>0</v>
      </c>
    </row>
    <row r="20" spans="2:16" x14ac:dyDescent="0.25">
      <c r="B20" s="22" t="s">
        <v>582</v>
      </c>
      <c r="C20" s="38"/>
      <c r="D20" s="39"/>
      <c r="E20" s="19">
        <v>9</v>
      </c>
      <c r="F20" s="16">
        <v>316</v>
      </c>
      <c r="G20" s="17">
        <v>1331.1000000000001</v>
      </c>
      <c r="H20" s="27">
        <f t="shared" si="0"/>
        <v>0</v>
      </c>
      <c r="J20" s="22" t="s">
        <v>608</v>
      </c>
      <c r="K20" s="38"/>
      <c r="L20" s="39"/>
      <c r="M20" s="19">
        <v>9</v>
      </c>
      <c r="N20" s="16">
        <v>316</v>
      </c>
      <c r="O20" s="17">
        <v>2094.2999999999997</v>
      </c>
      <c r="P20" s="27">
        <f t="shared" si="1"/>
        <v>0</v>
      </c>
    </row>
    <row r="21" spans="2:16" x14ac:dyDescent="0.25">
      <c r="B21" s="22" t="s">
        <v>583</v>
      </c>
      <c r="C21" s="38"/>
      <c r="D21" s="39"/>
      <c r="E21" s="19">
        <v>10</v>
      </c>
      <c r="F21" s="16">
        <v>351</v>
      </c>
      <c r="G21" s="17">
        <v>1479</v>
      </c>
      <c r="H21" s="27">
        <f t="shared" si="0"/>
        <v>0</v>
      </c>
      <c r="J21" s="22" t="s">
        <v>609</v>
      </c>
      <c r="K21" s="38"/>
      <c r="L21" s="39"/>
      <c r="M21" s="19">
        <v>10</v>
      </c>
      <c r="N21" s="16">
        <v>351</v>
      </c>
      <c r="O21" s="17">
        <v>2327</v>
      </c>
      <c r="P21" s="27">
        <f t="shared" si="1"/>
        <v>0</v>
      </c>
    </row>
    <row r="22" spans="2:16" ht="15.75" x14ac:dyDescent="0.25">
      <c r="B22" s="22" t="s">
        <v>584</v>
      </c>
      <c r="C22" s="38"/>
      <c r="D22" s="39"/>
      <c r="E22" s="19">
        <v>11</v>
      </c>
      <c r="F22" s="16">
        <v>386</v>
      </c>
      <c r="G22" s="17">
        <v>1626.9</v>
      </c>
      <c r="H22" s="27">
        <f t="shared" si="0"/>
        <v>0</v>
      </c>
      <c r="I22" s="18"/>
      <c r="J22" s="22" t="s">
        <v>610</v>
      </c>
      <c r="K22" s="38"/>
      <c r="L22" s="39"/>
      <c r="M22" s="19">
        <v>11</v>
      </c>
      <c r="N22" s="16">
        <v>386</v>
      </c>
      <c r="O22" s="17">
        <v>2559.6999999999998</v>
      </c>
      <c r="P22" s="27">
        <f t="shared" si="1"/>
        <v>0</v>
      </c>
    </row>
    <row r="23" spans="2:16" x14ac:dyDescent="0.25">
      <c r="B23" s="22" t="s">
        <v>585</v>
      </c>
      <c r="C23" s="38"/>
      <c r="D23" s="39"/>
      <c r="E23" s="19">
        <v>12</v>
      </c>
      <c r="F23" s="16">
        <v>421</v>
      </c>
      <c r="G23" s="17">
        <v>1774.8000000000002</v>
      </c>
      <c r="H23" s="27">
        <f t="shared" si="0"/>
        <v>0</v>
      </c>
      <c r="J23" s="22" t="s">
        <v>611</v>
      </c>
      <c r="K23" s="38"/>
      <c r="L23" s="39"/>
      <c r="M23" s="19">
        <v>12</v>
      </c>
      <c r="N23" s="16">
        <v>421</v>
      </c>
      <c r="O23" s="17">
        <v>2792.3999999999996</v>
      </c>
      <c r="P23" s="27">
        <f t="shared" si="1"/>
        <v>0</v>
      </c>
    </row>
    <row r="24" spans="2:16" x14ac:dyDescent="0.25">
      <c r="B24" s="22" t="s">
        <v>586</v>
      </c>
      <c r="C24" s="38"/>
      <c r="D24" s="39"/>
      <c r="E24" s="19">
        <v>13</v>
      </c>
      <c r="F24" s="16">
        <v>456</v>
      </c>
      <c r="G24" s="17">
        <v>1922.7</v>
      </c>
      <c r="H24" s="27">
        <f t="shared" si="0"/>
        <v>0</v>
      </c>
      <c r="J24" s="22" t="s">
        <v>612</v>
      </c>
      <c r="K24" s="38"/>
      <c r="L24" s="39"/>
      <c r="M24" s="19">
        <v>13</v>
      </c>
      <c r="N24" s="16">
        <v>456</v>
      </c>
      <c r="O24" s="17">
        <v>3025.1</v>
      </c>
      <c r="P24" s="27">
        <f t="shared" si="1"/>
        <v>0</v>
      </c>
    </row>
    <row r="25" spans="2:16" x14ac:dyDescent="0.25">
      <c r="B25" s="22" t="s">
        <v>587</v>
      </c>
      <c r="C25" s="38"/>
      <c r="D25" s="39"/>
      <c r="E25" s="19">
        <v>14</v>
      </c>
      <c r="F25" s="16">
        <v>491</v>
      </c>
      <c r="G25" s="17">
        <v>2070.6</v>
      </c>
      <c r="H25" s="27">
        <f t="shared" si="0"/>
        <v>0</v>
      </c>
      <c r="J25" s="22" t="s">
        <v>613</v>
      </c>
      <c r="K25" s="38"/>
      <c r="L25" s="39"/>
      <c r="M25" s="19">
        <v>14</v>
      </c>
      <c r="N25" s="16">
        <v>491</v>
      </c>
      <c r="O25" s="17">
        <v>3257.7999999999997</v>
      </c>
      <c r="P25" s="27">
        <f t="shared" si="1"/>
        <v>0</v>
      </c>
    </row>
    <row r="26" spans="2:16" x14ac:dyDescent="0.25">
      <c r="B26" s="22" t="s">
        <v>588</v>
      </c>
      <c r="C26" s="38"/>
      <c r="D26" s="39"/>
      <c r="E26" s="19">
        <v>15</v>
      </c>
      <c r="F26" s="16">
        <v>526</v>
      </c>
      <c r="G26" s="17">
        <v>2218.5</v>
      </c>
      <c r="H26" s="27">
        <f t="shared" si="0"/>
        <v>0</v>
      </c>
      <c r="J26" s="22" t="s">
        <v>614</v>
      </c>
      <c r="K26" s="38"/>
      <c r="L26" s="39"/>
      <c r="M26" s="19">
        <v>15</v>
      </c>
      <c r="N26" s="16">
        <v>526</v>
      </c>
      <c r="O26" s="17">
        <v>3490.5</v>
      </c>
      <c r="P26" s="27">
        <f t="shared" si="1"/>
        <v>0</v>
      </c>
    </row>
    <row r="27" spans="2:16" x14ac:dyDescent="0.25">
      <c r="B27" s="22" t="s">
        <v>589</v>
      </c>
      <c r="C27" s="38"/>
      <c r="D27" s="39"/>
      <c r="E27" s="19">
        <v>16</v>
      </c>
      <c r="F27" s="16">
        <v>561</v>
      </c>
      <c r="G27" s="17">
        <v>2366.4</v>
      </c>
      <c r="H27" s="27">
        <f t="shared" si="0"/>
        <v>0</v>
      </c>
      <c r="J27" s="22" t="s">
        <v>615</v>
      </c>
      <c r="K27" s="38"/>
      <c r="L27" s="39"/>
      <c r="M27" s="19">
        <v>16</v>
      </c>
      <c r="N27" s="16">
        <v>561</v>
      </c>
      <c r="O27" s="17">
        <v>3723.2</v>
      </c>
      <c r="P27" s="27">
        <f t="shared" si="1"/>
        <v>0</v>
      </c>
    </row>
    <row r="28" spans="2:16" x14ac:dyDescent="0.25">
      <c r="B28" s="22" t="s">
        <v>590</v>
      </c>
      <c r="C28" s="38"/>
      <c r="D28" s="39"/>
      <c r="E28" s="19">
        <v>17</v>
      </c>
      <c r="F28" s="16">
        <v>596</v>
      </c>
      <c r="G28" s="17">
        <v>2514.3000000000002</v>
      </c>
      <c r="H28" s="27">
        <f t="shared" si="0"/>
        <v>0</v>
      </c>
      <c r="J28" s="22" t="s">
        <v>616</v>
      </c>
      <c r="K28" s="38"/>
      <c r="L28" s="39"/>
      <c r="M28" s="19">
        <v>17</v>
      </c>
      <c r="N28" s="16">
        <v>596</v>
      </c>
      <c r="O28" s="17">
        <v>3955.8999999999996</v>
      </c>
      <c r="P28" s="27">
        <f t="shared" si="1"/>
        <v>0</v>
      </c>
    </row>
    <row r="29" spans="2:16" x14ac:dyDescent="0.25">
      <c r="B29" s="22" t="s">
        <v>591</v>
      </c>
      <c r="C29" s="38"/>
      <c r="D29" s="39"/>
      <c r="E29" s="19">
        <v>18</v>
      </c>
      <c r="F29" s="16">
        <v>631</v>
      </c>
      <c r="G29" s="17">
        <v>2662.2000000000003</v>
      </c>
      <c r="H29" s="27">
        <f t="shared" si="0"/>
        <v>0</v>
      </c>
      <c r="J29" s="22" t="s">
        <v>617</v>
      </c>
      <c r="K29" s="38"/>
      <c r="L29" s="39"/>
      <c r="M29" s="19">
        <v>18</v>
      </c>
      <c r="N29" s="16">
        <v>631</v>
      </c>
      <c r="O29" s="17">
        <v>4188.5999999999995</v>
      </c>
      <c r="P29" s="27">
        <f t="shared" si="1"/>
        <v>0</v>
      </c>
    </row>
    <row r="30" spans="2:16" x14ac:dyDescent="0.25">
      <c r="B30" s="22" t="s">
        <v>592</v>
      </c>
      <c r="C30" s="38"/>
      <c r="D30" s="39"/>
      <c r="E30" s="19">
        <v>19</v>
      </c>
      <c r="F30" s="16">
        <v>666</v>
      </c>
      <c r="G30" s="17">
        <v>2810.1</v>
      </c>
      <c r="H30" s="27">
        <f t="shared" si="0"/>
        <v>0</v>
      </c>
      <c r="J30" s="22" t="s">
        <v>618</v>
      </c>
      <c r="K30" s="38"/>
      <c r="L30" s="39"/>
      <c r="M30" s="19">
        <v>19</v>
      </c>
      <c r="N30" s="16">
        <v>666</v>
      </c>
      <c r="O30" s="17">
        <v>4421.3</v>
      </c>
      <c r="P30" s="27">
        <f t="shared" si="1"/>
        <v>0</v>
      </c>
    </row>
    <row r="31" spans="2:16" x14ac:dyDescent="0.25">
      <c r="B31" s="22" t="s">
        <v>593</v>
      </c>
      <c r="C31" s="38"/>
      <c r="D31" s="39"/>
      <c r="E31" s="19">
        <v>20</v>
      </c>
      <c r="F31" s="16">
        <v>701</v>
      </c>
      <c r="G31" s="17">
        <v>2958</v>
      </c>
      <c r="H31" s="27">
        <f t="shared" si="0"/>
        <v>0</v>
      </c>
      <c r="J31" s="22" t="s">
        <v>619</v>
      </c>
      <c r="K31" s="38"/>
      <c r="L31" s="39"/>
      <c r="M31" s="19">
        <v>20</v>
      </c>
      <c r="N31" s="16">
        <v>701</v>
      </c>
      <c r="O31" s="17">
        <v>4654</v>
      </c>
      <c r="P31" s="27">
        <f t="shared" si="1"/>
        <v>0</v>
      </c>
    </row>
    <row r="32" spans="2:16" x14ac:dyDescent="0.25">
      <c r="B32" s="22" t="s">
        <v>594</v>
      </c>
      <c r="C32" s="38"/>
      <c r="D32" s="39"/>
      <c r="E32" s="19">
        <v>21</v>
      </c>
      <c r="F32" s="16">
        <v>736</v>
      </c>
      <c r="G32" s="17">
        <v>3105.9</v>
      </c>
      <c r="H32" s="27">
        <f t="shared" si="0"/>
        <v>0</v>
      </c>
      <c r="J32" s="46"/>
      <c r="K32" s="47"/>
      <c r="L32" s="48"/>
      <c r="M32" s="49"/>
      <c r="N32" s="50"/>
      <c r="O32" s="51"/>
      <c r="P32" s="52"/>
    </row>
    <row r="33" spans="2:16" x14ac:dyDescent="0.25">
      <c r="B33" s="22" t="s">
        <v>595</v>
      </c>
      <c r="C33" s="38"/>
      <c r="D33" s="39"/>
      <c r="E33" s="19">
        <v>22</v>
      </c>
      <c r="F33" s="16">
        <v>771</v>
      </c>
      <c r="G33" s="17">
        <v>3253.8</v>
      </c>
      <c r="H33" s="27">
        <f t="shared" si="0"/>
        <v>0</v>
      </c>
      <c r="J33" s="46"/>
      <c r="K33" s="47"/>
      <c r="L33" s="48"/>
      <c r="M33" s="49"/>
      <c r="N33" s="50"/>
      <c r="O33" s="51"/>
      <c r="P33" s="52"/>
    </row>
    <row r="34" spans="2:16" x14ac:dyDescent="0.25">
      <c r="B34" s="22" t="s">
        <v>596</v>
      </c>
      <c r="C34" s="38"/>
      <c r="D34" s="39"/>
      <c r="E34" s="19">
        <v>23</v>
      </c>
      <c r="F34" s="16">
        <v>806</v>
      </c>
      <c r="G34" s="17">
        <v>3401.7000000000003</v>
      </c>
      <c r="H34" s="27">
        <f t="shared" si="0"/>
        <v>0</v>
      </c>
      <c r="J34" s="46"/>
      <c r="K34" s="47"/>
      <c r="L34" s="48"/>
      <c r="M34" s="49"/>
      <c r="N34" s="50"/>
      <c r="O34" s="51"/>
      <c r="P34" s="52"/>
    </row>
    <row r="35" spans="2:16" x14ac:dyDescent="0.25">
      <c r="B35" s="22" t="s">
        <v>597</v>
      </c>
      <c r="C35" s="38"/>
      <c r="D35" s="39"/>
      <c r="E35" s="19">
        <v>24</v>
      </c>
      <c r="F35" s="16">
        <v>841</v>
      </c>
      <c r="G35" s="17">
        <v>3549.6000000000004</v>
      </c>
      <c r="H35" s="27">
        <f t="shared" si="0"/>
        <v>0</v>
      </c>
    </row>
    <row r="36" spans="2:16" x14ac:dyDescent="0.25">
      <c r="B36" s="22" t="s">
        <v>598</v>
      </c>
      <c r="C36" s="38"/>
      <c r="D36" s="39"/>
      <c r="E36" s="19">
        <v>25</v>
      </c>
      <c r="F36" s="16">
        <v>876</v>
      </c>
      <c r="G36" s="17">
        <v>3697.5</v>
      </c>
      <c r="H36" s="27">
        <f t="shared" si="0"/>
        <v>0</v>
      </c>
    </row>
    <row r="37" spans="2:16" x14ac:dyDescent="0.25">
      <c r="B37" s="22" t="s">
        <v>599</v>
      </c>
      <c r="C37" s="38"/>
      <c r="D37" s="39"/>
      <c r="E37" s="19">
        <v>26</v>
      </c>
      <c r="F37" s="16">
        <v>911</v>
      </c>
      <c r="G37" s="17">
        <v>3845.4</v>
      </c>
      <c r="H37" s="27">
        <f t="shared" si="0"/>
        <v>0</v>
      </c>
    </row>
    <row r="38" spans="2:16" x14ac:dyDescent="0.25">
      <c r="B38" s="22" t="s">
        <v>600</v>
      </c>
      <c r="C38" s="38"/>
      <c r="D38" s="39"/>
      <c r="E38" s="19">
        <v>27</v>
      </c>
      <c r="F38" s="16">
        <v>946</v>
      </c>
      <c r="G38" s="17">
        <v>3993.3</v>
      </c>
      <c r="H38" s="27">
        <f t="shared" si="0"/>
        <v>0</v>
      </c>
    </row>
    <row r="39" spans="2:16" x14ac:dyDescent="0.25">
      <c r="B39" s="46"/>
      <c r="C39" s="47"/>
      <c r="D39" s="48"/>
      <c r="E39" s="49"/>
      <c r="F39" s="50"/>
      <c r="G39" s="51"/>
      <c r="H39" s="52"/>
    </row>
    <row r="40" spans="2:16" x14ac:dyDescent="0.25">
      <c r="B40" s="46"/>
      <c r="C40" s="47"/>
      <c r="D40" s="48"/>
      <c r="E40" s="49"/>
      <c r="F40" s="50"/>
      <c r="G40" s="51"/>
      <c r="H40" s="52"/>
    </row>
    <row r="41" spans="2:16" x14ac:dyDescent="0.25">
      <c r="B41" s="46"/>
      <c r="C41" s="47"/>
      <c r="D41" s="48"/>
      <c r="E41" s="49"/>
      <c r="F41" s="50"/>
      <c r="G41" s="51"/>
      <c r="H41" s="52"/>
    </row>
  </sheetData>
  <mergeCells count="20">
    <mergeCell ref="K12:K13"/>
    <mergeCell ref="L12:L13"/>
    <mergeCell ref="C14:C38"/>
    <mergeCell ref="D14:D38"/>
    <mergeCell ref="K14:K31"/>
    <mergeCell ref="L14:L31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Гармония С25 N 300</vt:lpstr>
      <vt:lpstr>Гармония С25 N 500</vt:lpstr>
      <vt:lpstr>Гармония С25 N 750</vt:lpstr>
      <vt:lpstr>Гармония С25 N 1000</vt:lpstr>
      <vt:lpstr>Гармония С25 N 1250</vt:lpstr>
      <vt:lpstr>Гармония С25 N 1500</vt:lpstr>
      <vt:lpstr>Гармония С25 N 1750</vt:lpstr>
      <vt:lpstr>Гармония С25 N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Пользователь Windows</cp:lastModifiedBy>
  <dcterms:created xsi:type="dcterms:W3CDTF">2015-06-05T18:19:34Z</dcterms:created>
  <dcterms:modified xsi:type="dcterms:W3CDTF">2022-11-30T13:20:42Z</dcterms:modified>
</cp:coreProperties>
</file>